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D:\46324220n\Desktop\"/>
    </mc:Choice>
  </mc:AlternateContent>
  <bookViews>
    <workbookView xWindow="0" yWindow="252" windowWidth="11880" windowHeight="6120"/>
  </bookViews>
  <sheets>
    <sheet name="Índex" sheetId="7" r:id="rId1"/>
    <sheet name="Pàg. 1" sheetId="2" r:id="rId2"/>
    <sheet name="Pàg. 2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F7" i="2"/>
  <c r="G7" i="2"/>
  <c r="G6" i="2" s="1"/>
  <c r="H7" i="2"/>
  <c r="I7" i="2"/>
  <c r="J7" i="2"/>
  <c r="J6" i="2" s="1"/>
  <c r="K7" i="2"/>
  <c r="K6" i="2" s="1"/>
  <c r="L7" i="2"/>
  <c r="M7" i="2"/>
  <c r="D6" i="2"/>
  <c r="E6" i="2"/>
  <c r="F6" i="2"/>
  <c r="I6" i="2"/>
  <c r="L6" i="2"/>
  <c r="M6" i="2"/>
  <c r="C6" i="2"/>
  <c r="F17" i="2"/>
  <c r="F13" i="2" s="1"/>
  <c r="G17" i="2"/>
  <c r="H17" i="2"/>
  <c r="I17" i="2"/>
  <c r="I13" i="2" s="1"/>
  <c r="J17" i="2"/>
  <c r="K17" i="2"/>
  <c r="L17" i="2"/>
  <c r="L13" i="2" s="1"/>
  <c r="M17" i="2"/>
  <c r="F14" i="2"/>
  <c r="G14" i="2"/>
  <c r="H14" i="2"/>
  <c r="I14" i="2"/>
  <c r="J14" i="2"/>
  <c r="K14" i="2"/>
  <c r="K13" i="2" s="1"/>
  <c r="L14" i="2"/>
  <c r="M14" i="2"/>
  <c r="D13" i="2"/>
  <c r="M13" i="2"/>
  <c r="C13" i="2"/>
  <c r="F31" i="2"/>
  <c r="G31" i="2"/>
  <c r="H31" i="2"/>
  <c r="I31" i="2"/>
  <c r="J31" i="2"/>
  <c r="K31" i="2"/>
  <c r="L31" i="2"/>
  <c r="M31" i="2"/>
  <c r="F28" i="2"/>
  <c r="G28" i="2"/>
  <c r="G27" i="2" s="1"/>
  <c r="H28" i="2"/>
  <c r="I28" i="2"/>
  <c r="J28" i="2"/>
  <c r="J27" i="2" s="1"/>
  <c r="K28" i="2"/>
  <c r="K27" i="2" s="1"/>
  <c r="L28" i="2"/>
  <c r="M28" i="2"/>
  <c r="D27" i="2"/>
  <c r="F27" i="2"/>
  <c r="I27" i="2"/>
  <c r="L27" i="2"/>
  <c r="M27" i="2"/>
  <c r="C27" i="2"/>
  <c r="F24" i="2"/>
  <c r="G24" i="2"/>
  <c r="H24" i="2"/>
  <c r="I24" i="2"/>
  <c r="J24" i="2"/>
  <c r="K24" i="2"/>
  <c r="L24" i="2"/>
  <c r="M24" i="2"/>
  <c r="F21" i="2"/>
  <c r="F20" i="2" s="1"/>
  <c r="G21" i="2"/>
  <c r="G20" i="2" s="1"/>
  <c r="H21" i="2"/>
  <c r="I21" i="2"/>
  <c r="J21" i="2"/>
  <c r="J20" i="2" s="1"/>
  <c r="K21" i="2"/>
  <c r="L21" i="2"/>
  <c r="L20" i="2" s="1"/>
  <c r="M21" i="2"/>
  <c r="D20" i="2"/>
  <c r="C20" i="2"/>
  <c r="J13" i="2" l="1"/>
  <c r="K20" i="2"/>
  <c r="H13" i="2"/>
  <c r="I20" i="2"/>
  <c r="G13" i="2"/>
  <c r="M20" i="2"/>
  <c r="H6" i="2"/>
  <c r="H27" i="2"/>
  <c r="H20" i="2"/>
  <c r="H20" i="6" l="1"/>
  <c r="H19" i="6"/>
  <c r="H16" i="6"/>
  <c r="H17" i="6"/>
  <c r="H12" i="6"/>
  <c r="H13" i="6"/>
  <c r="H10" i="6"/>
  <c r="H9" i="6"/>
  <c r="F18" i="6"/>
  <c r="F15" i="6"/>
  <c r="F14" i="6" s="1"/>
  <c r="F11" i="6"/>
  <c r="F8" i="6"/>
  <c r="E18" i="6"/>
  <c r="E15" i="6"/>
  <c r="E11" i="6"/>
  <c r="E8" i="6"/>
  <c r="D11" i="6"/>
  <c r="D8" i="6"/>
  <c r="D18" i="6"/>
  <c r="D15" i="6"/>
  <c r="C18" i="6"/>
  <c r="C15" i="6"/>
  <c r="C11" i="6"/>
  <c r="C8" i="6"/>
  <c r="C7" i="6" s="1"/>
  <c r="E31" i="2"/>
  <c r="E28" i="2"/>
  <c r="E27" i="2" s="1"/>
  <c r="E24" i="2"/>
  <c r="E21" i="2"/>
  <c r="E20" i="2" s="1"/>
  <c r="E17" i="2"/>
  <c r="E14" i="2"/>
  <c r="E13" i="2" s="1"/>
  <c r="E10" i="2"/>
  <c r="E7" i="2"/>
  <c r="F7" i="6" l="1"/>
  <c r="E7" i="6"/>
  <c r="E14" i="6"/>
  <c r="D7" i="6"/>
  <c r="D14" i="6"/>
  <c r="H18" i="6" l="1"/>
  <c r="H15" i="6"/>
  <c r="H11" i="6"/>
  <c r="H8" i="6"/>
  <c r="G14" i="6"/>
  <c r="C14" i="6"/>
  <c r="G7" i="6"/>
  <c r="H7" i="6" s="1"/>
  <c r="H14" i="6" l="1"/>
  <c r="C10" i="7" l="1"/>
  <c r="C9" i="7"/>
</calcChain>
</file>

<file path=xl/sharedStrings.xml><?xml version="1.0" encoding="utf-8"?>
<sst xmlns="http://schemas.openxmlformats.org/spreadsheetml/2006/main" count="99" uniqueCount="35">
  <si>
    <t>Índex de contingut de les estadístiques en matèria de</t>
  </si>
  <si>
    <t>Mediació de dret privat</t>
  </si>
  <si>
    <t>Pàg.</t>
  </si>
  <si>
    <t>Conjunt de dades</t>
  </si>
  <si>
    <t>Àmbit
territorial</t>
  </si>
  <si>
    <t>Període 
disponible</t>
  </si>
  <si>
    <t>Catalunya</t>
  </si>
  <si>
    <t>Demarcació</t>
  </si>
  <si>
    <t>URL:</t>
  </si>
  <si>
    <t>http://justicia.gencat.cat/ca/departament/Estadistiques</t>
  </si>
  <si>
    <t>Indicadors principals del Centre de Mediació de Dret Privat de Catalunya (CMDPC)</t>
  </si>
  <si>
    <t>Atencions informatives presencials</t>
  </si>
  <si>
    <t>Nombre d'expedients gestionats pel Centre de Mediació</t>
  </si>
  <si>
    <t xml:space="preserve">  Directes</t>
  </si>
  <si>
    <t xml:space="preserve">  Derivacions judicials</t>
  </si>
  <si>
    <t>Sol·licituds de mediació iniciades</t>
  </si>
  <si>
    <t>Finalitzades</t>
  </si>
  <si>
    <t>Finalitzades amb acord</t>
  </si>
  <si>
    <t>Nombre de mediadors registrats actius</t>
  </si>
  <si>
    <t>Nombre de convenis de col·laboració vigents</t>
  </si>
  <si>
    <t>Activitat de mediació per delegació</t>
  </si>
  <si>
    <t>Barcelona</t>
  </si>
  <si>
    <t>Girona</t>
  </si>
  <si>
    <t>Lleida</t>
  </si>
  <si>
    <t>Tarragona</t>
  </si>
  <si>
    <t>Terres de l'Ebre</t>
  </si>
  <si>
    <t>Total</t>
  </si>
  <si>
    <t>Nombre d'expedients gestionats</t>
  </si>
  <si>
    <t> </t>
  </si>
  <si>
    <t>Sol·lictuds de mediació iniciades</t>
  </si>
  <si>
    <t>2010 - 2020</t>
  </si>
  <si>
    <t>Tipologia d'activitat del CMDPC segons el territori l'any 2020</t>
  </si>
  <si>
    <t>Família</t>
  </si>
  <si>
    <t>Dret Privat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</si>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</sst>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name val="Arial"/>
      <family val="2"/>
    </font>
    <font>
      <i/>
      <sz val="11"/>
      <color theme="1" tint="0.499984740745262"/>
      <name val="Calibri"/>
      <family val="2"/>
      <scheme val="minor"/>
    </font>
    <font>
      <i/>
      <sz val="9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3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0" fontId="8" fillId="0" borderId="3" xfId="0" applyFont="1" applyFill="1" applyBorder="1"/>
    <xf numFmtId="3" fontId="8" fillId="0" borderId="3" xfId="0" applyNumberFormat="1" applyFont="1" applyFill="1" applyBorder="1"/>
    <xf numFmtId="0" fontId="8" fillId="0" borderId="4" xfId="0" applyFont="1" applyFill="1" applyBorder="1"/>
    <xf numFmtId="3" fontId="8" fillId="0" borderId="4" xfId="0" applyNumberFormat="1" applyFont="1" applyFill="1" applyBorder="1"/>
    <xf numFmtId="0" fontId="6" fillId="0" borderId="1" xfId="0" applyFont="1" applyFill="1" applyBorder="1"/>
    <xf numFmtId="0" fontId="6" fillId="0" borderId="6" xfId="0" applyFont="1" applyFill="1" applyBorder="1"/>
    <xf numFmtId="3" fontId="6" fillId="0" borderId="6" xfId="0" applyNumberFormat="1" applyFont="1" applyFill="1" applyBorder="1"/>
    <xf numFmtId="0" fontId="8" fillId="0" borderId="5" xfId="0" applyFont="1" applyFill="1" applyBorder="1"/>
    <xf numFmtId="3" fontId="8" fillId="0" borderId="5" xfId="0" applyNumberFormat="1" applyFont="1" applyFill="1" applyBorder="1"/>
    <xf numFmtId="0" fontId="9" fillId="0" borderId="0" xfId="0" applyFont="1" applyFill="1"/>
    <xf numFmtId="3" fontId="6" fillId="0" borderId="1" xfId="0" applyNumberFormat="1" applyFont="1" applyFill="1" applyBorder="1" applyAlignment="1">
      <alignment horizontal="right"/>
    </xf>
    <xf numFmtId="0" fontId="10" fillId="2" borderId="0" xfId="3" applyFont="1" applyFill="1"/>
    <xf numFmtId="0" fontId="11" fillId="2" borderId="0" xfId="3" applyFont="1" applyFill="1"/>
    <xf numFmtId="0" fontId="3" fillId="0" borderId="0" xfId="3" applyFont="1"/>
    <xf numFmtId="0" fontId="12" fillId="2" borderId="0" xfId="3" applyFont="1" applyFill="1"/>
    <xf numFmtId="0" fontId="7" fillId="3" borderId="7" xfId="1" applyFont="1" applyFill="1" applyBorder="1" applyAlignment="1"/>
    <xf numFmtId="0" fontId="7" fillId="3" borderId="7" xfId="1" applyFont="1" applyFill="1" applyBorder="1" applyAlignment="1">
      <alignment wrapText="1"/>
    </xf>
    <xf numFmtId="0" fontId="13" fillId="0" borderId="0" xfId="4"/>
    <xf numFmtId="0" fontId="8" fillId="0" borderId="0" xfId="0" applyFont="1" applyFill="1"/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2" fillId="0" borderId="1" xfId="3" applyFont="1" applyBorder="1"/>
    <xf numFmtId="0" fontId="2" fillId="0" borderId="1" xfId="3" applyFont="1" applyBorder="1" applyAlignment="1">
      <alignment horizontal="right" indent="3"/>
    </xf>
    <xf numFmtId="0" fontId="2" fillId="0" borderId="0" xfId="3" applyFont="1"/>
    <xf numFmtId="0" fontId="14" fillId="0" borderId="1" xfId="0" applyFont="1" applyBorder="1" applyAlignment="1">
      <alignment horizontal="left" indent="2"/>
    </xf>
    <xf numFmtId="3" fontId="6" fillId="0" borderId="0" xfId="0" applyNumberFormat="1" applyFont="1" applyFill="1"/>
    <xf numFmtId="3" fontId="8" fillId="0" borderId="4" xfId="0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left" indent="2"/>
    </xf>
    <xf numFmtId="3" fontId="6" fillId="0" borderId="1" xfId="0" applyNumberFormat="1" applyFont="1" applyBorder="1"/>
    <xf numFmtId="3" fontId="6" fillId="4" borderId="1" xfId="0" applyNumberFormat="1" applyFont="1" applyFill="1" applyBorder="1"/>
    <xf numFmtId="3" fontId="6" fillId="0" borderId="6" xfId="0" applyNumberFormat="1" applyFont="1" applyBorder="1"/>
    <xf numFmtId="3" fontId="6" fillId="4" borderId="6" xfId="0" applyNumberFormat="1" applyFont="1" applyFill="1" applyBorder="1"/>
    <xf numFmtId="3" fontId="6" fillId="4" borderId="2" xfId="0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center"/>
    </xf>
    <xf numFmtId="3" fontId="15" fillId="0" borderId="6" xfId="0" applyNumberFormat="1" applyFont="1" applyFill="1" applyBorder="1"/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/>
    <xf numFmtId="0" fontId="16" fillId="0" borderId="1" xfId="0" applyFont="1" applyBorder="1" applyAlignment="1">
      <alignment horizontal="left" indent="2"/>
    </xf>
    <xf numFmtId="0" fontId="1" fillId="0" borderId="1" xfId="3" applyFont="1" applyBorder="1" applyAlignment="1">
      <alignment horizontal="left"/>
    </xf>
  </cellXfs>
  <cellStyles count="5">
    <cellStyle name="Enllaç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2085975</xdr:colOff>
      <xdr:row>3</xdr:row>
      <xdr:rowOff>171450</xdr:rowOff>
    </xdr:to>
    <xdr:sp macro="" textlink="">
      <xdr:nvSpPr>
        <xdr:cNvPr id="2049" name="Object 1" descr="&quot;&quot;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0</xdr:row>
          <xdr:rowOff>7620</xdr:rowOff>
        </xdr:from>
        <xdr:to>
          <xdr:col>2</xdr:col>
          <xdr:colOff>2087880</xdr:colOff>
          <xdr:row>3</xdr:row>
          <xdr:rowOff>175260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E13"/>
  <sheetViews>
    <sheetView showGridLines="0" tabSelected="1" workbookViewId="0">
      <selection activeCell="B47" sqref="B47"/>
    </sheetView>
  </sheetViews>
  <sheetFormatPr defaultColWidth="9.109375" defaultRowHeight="14.4" x14ac:dyDescent="0.3"/>
  <cols>
    <col min="1" max="1" width="4.6640625" style="16" customWidth="1"/>
    <col min="2" max="2" width="9.109375" style="16"/>
    <col min="3" max="3" width="75.6640625" style="16" customWidth="1"/>
    <col min="4" max="4" width="12.6640625" style="16" customWidth="1"/>
    <col min="5" max="5" width="20.6640625" style="16" customWidth="1"/>
    <col min="6" max="16384" width="9.109375" style="16"/>
  </cols>
  <sheetData>
    <row r="5" spans="2:5" x14ac:dyDescent="0.3">
      <c r="B5" s="14" t="s">
        <v>0</v>
      </c>
      <c r="C5" s="15"/>
      <c r="D5" s="15"/>
      <c r="E5" s="15"/>
    </row>
    <row r="6" spans="2:5" ht="17.399999999999999" x14ac:dyDescent="0.35">
      <c r="B6" s="17" t="s">
        <v>1</v>
      </c>
      <c r="C6" s="15"/>
      <c r="D6" s="15"/>
      <c r="E6" s="15"/>
    </row>
    <row r="8" spans="2:5" ht="28.8" x14ac:dyDescent="0.3">
      <c r="B8" s="18" t="s">
        <v>2</v>
      </c>
      <c r="C8" s="18" t="s">
        <v>3</v>
      </c>
      <c r="D8" s="19" t="s">
        <v>4</v>
      </c>
      <c r="E8" s="19" t="s">
        <v>5</v>
      </c>
    </row>
    <row r="9" spans="2:5" x14ac:dyDescent="0.3">
      <c r="B9" s="25">
        <v>1</v>
      </c>
      <c r="C9" s="24" t="str">
        <f>'Pàg. 1'!B2</f>
        <v>Indicadors principals del Centre de Mediació de Dret Privat de Catalunya (CMDPC)</v>
      </c>
      <c r="D9" s="24" t="s">
        <v>6</v>
      </c>
      <c r="E9" s="42" t="s">
        <v>30</v>
      </c>
    </row>
    <row r="10" spans="2:5" x14ac:dyDescent="0.3">
      <c r="B10" s="25">
        <v>2</v>
      </c>
      <c r="C10" s="24" t="str">
        <f>'Pàg. 2'!B2</f>
        <v>Activitat de mediació per delegació</v>
      </c>
      <c r="D10" s="24" t="s">
        <v>7</v>
      </c>
      <c r="E10" s="42">
        <v>2020</v>
      </c>
    </row>
    <row r="13" spans="2:5" x14ac:dyDescent="0.3">
      <c r="B13" s="26" t="s">
        <v>8</v>
      </c>
      <c r="C13" s="20" t="s">
        <v>9</v>
      </c>
      <c r="D13" s="26"/>
      <c r="E13" s="26"/>
    </row>
  </sheetData>
  <hyperlinks>
    <hyperlink ref="C13" r:id="rId1"/>
  </hyperlinks>
  <pageMargins left="0.7" right="0.7" top="0.75" bottom="0.75" header="0.3" footer="0.3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Word.Picture.8" shapeId="1025" r:id="rId5">
          <objectPr defaultSize="0" r:id="rId6">
            <anchor moveWithCells="1" sizeWithCells="1">
              <from>
                <xdr:col>0</xdr:col>
                <xdr:colOff>22860</xdr:colOff>
                <xdr:row>0</xdr:row>
                <xdr:rowOff>7620</xdr:rowOff>
              </from>
              <to>
                <xdr:col>2</xdr:col>
                <xdr:colOff>2087880</xdr:colOff>
                <xdr:row>3</xdr:row>
                <xdr:rowOff>175260</xdr:rowOff>
              </to>
            </anchor>
          </objectPr>
        </oleObject>
      </mc:Choice>
      <mc:Fallback>
        <oleObject progId="Word.Picture.8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B2:P35"/>
  <sheetViews>
    <sheetView zoomScaleNormal="100" workbookViewId="0"/>
  </sheetViews>
  <sheetFormatPr defaultColWidth="9.109375" defaultRowHeight="14.4" x14ac:dyDescent="0.3"/>
  <cols>
    <col min="1" max="1" width="9.109375" style="1"/>
    <col min="2" max="2" width="60.6640625" style="1" customWidth="1"/>
    <col min="3" max="13" width="11.6640625" style="1" customWidth="1"/>
    <col min="14" max="16384" width="9.109375" style="1"/>
  </cols>
  <sheetData>
    <row r="2" spans="2:16" ht="17.399999999999999" x14ac:dyDescent="0.35">
      <c r="B2" s="12" t="s">
        <v>10</v>
      </c>
    </row>
    <row r="4" spans="2:16" ht="15" thickBot="1" x14ac:dyDescent="0.35"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2">
        <v>2018</v>
      </c>
      <c r="L4" s="2">
        <v>2019</v>
      </c>
      <c r="M4" s="2">
        <v>2020</v>
      </c>
    </row>
    <row r="5" spans="2:16" ht="15" thickBot="1" x14ac:dyDescent="0.35">
      <c r="B5" s="3" t="s">
        <v>11</v>
      </c>
      <c r="C5" s="4">
        <v>1050</v>
      </c>
      <c r="D5" s="4">
        <v>1300</v>
      </c>
      <c r="E5" s="4">
        <v>1400</v>
      </c>
      <c r="F5" s="4">
        <v>1200</v>
      </c>
      <c r="G5" s="4">
        <v>1059</v>
      </c>
      <c r="H5" s="4">
        <v>1684</v>
      </c>
      <c r="I5" s="4">
        <v>1030</v>
      </c>
      <c r="J5" s="4">
        <v>931</v>
      </c>
      <c r="K5" s="4">
        <v>955</v>
      </c>
      <c r="L5" s="4">
        <v>831</v>
      </c>
      <c r="M5" s="4">
        <v>1256</v>
      </c>
    </row>
    <row r="6" spans="2:16" x14ac:dyDescent="0.3">
      <c r="B6" s="5" t="s">
        <v>12</v>
      </c>
      <c r="C6" s="6">
        <f>+C7+C10</f>
        <v>3821</v>
      </c>
      <c r="D6" s="6">
        <f t="shared" ref="D6:M6" si="0">+D7+D10</f>
        <v>4867</v>
      </c>
      <c r="E6" s="6">
        <f t="shared" si="0"/>
        <v>4725</v>
      </c>
      <c r="F6" s="6">
        <f t="shared" si="0"/>
        <v>4685</v>
      </c>
      <c r="G6" s="6">
        <f t="shared" si="0"/>
        <v>4918</v>
      </c>
      <c r="H6" s="6">
        <f t="shared" si="0"/>
        <v>4966</v>
      </c>
      <c r="I6" s="6">
        <f t="shared" si="0"/>
        <v>4402</v>
      </c>
      <c r="J6" s="6">
        <f t="shared" si="0"/>
        <v>4069</v>
      </c>
      <c r="K6" s="6">
        <f t="shared" si="0"/>
        <v>3587</v>
      </c>
      <c r="L6" s="6">
        <f t="shared" si="0"/>
        <v>3545</v>
      </c>
      <c r="M6" s="6">
        <f t="shared" si="0"/>
        <v>2544</v>
      </c>
      <c r="O6" s="28"/>
      <c r="P6" s="28"/>
    </row>
    <row r="7" spans="2:16" x14ac:dyDescent="0.3">
      <c r="B7" s="8" t="s">
        <v>13</v>
      </c>
      <c r="C7" s="9">
        <v>2378</v>
      </c>
      <c r="D7" s="9">
        <v>2636</v>
      </c>
      <c r="E7" s="9">
        <f>+E8+E9</f>
        <v>2280</v>
      </c>
      <c r="F7" s="9">
        <f t="shared" ref="F7:M7" si="1">+F8+F9</f>
        <v>2072</v>
      </c>
      <c r="G7" s="9">
        <f t="shared" si="1"/>
        <v>2559</v>
      </c>
      <c r="H7" s="9">
        <f t="shared" si="1"/>
        <v>2617</v>
      </c>
      <c r="I7" s="9">
        <f t="shared" si="1"/>
        <v>2558</v>
      </c>
      <c r="J7" s="9">
        <f t="shared" si="1"/>
        <v>2318</v>
      </c>
      <c r="K7" s="9">
        <f t="shared" si="1"/>
        <v>2206</v>
      </c>
      <c r="L7" s="9">
        <f t="shared" si="1"/>
        <v>2190</v>
      </c>
      <c r="M7" s="9">
        <f t="shared" si="1"/>
        <v>1823</v>
      </c>
    </row>
    <row r="8" spans="2:16" x14ac:dyDescent="0.3">
      <c r="B8" s="41" t="s">
        <v>32</v>
      </c>
      <c r="C8" s="37" t="s">
        <v>34</v>
      </c>
      <c r="D8" s="37" t="s">
        <v>34</v>
      </c>
      <c r="E8" s="38">
        <v>2091</v>
      </c>
      <c r="F8" s="38">
        <v>1911</v>
      </c>
      <c r="G8" s="38">
        <v>2354</v>
      </c>
      <c r="H8" s="38">
        <v>2298</v>
      </c>
      <c r="I8" s="38">
        <v>2304</v>
      </c>
      <c r="J8" s="38">
        <v>2115</v>
      </c>
      <c r="K8" s="38">
        <v>2037</v>
      </c>
      <c r="L8" s="38">
        <v>1966</v>
      </c>
      <c r="M8" s="38">
        <v>1622</v>
      </c>
    </row>
    <row r="9" spans="2:16" x14ac:dyDescent="0.3">
      <c r="B9" s="41" t="s">
        <v>33</v>
      </c>
      <c r="C9" s="37" t="s">
        <v>34</v>
      </c>
      <c r="D9" s="37" t="s">
        <v>34</v>
      </c>
      <c r="E9" s="38">
        <v>189</v>
      </c>
      <c r="F9" s="38">
        <v>161</v>
      </c>
      <c r="G9" s="38">
        <v>205</v>
      </c>
      <c r="H9" s="38">
        <v>319</v>
      </c>
      <c r="I9" s="38">
        <v>254</v>
      </c>
      <c r="J9" s="38">
        <v>203</v>
      </c>
      <c r="K9" s="38">
        <v>169</v>
      </c>
      <c r="L9" s="38">
        <v>224</v>
      </c>
      <c r="M9" s="38">
        <v>201</v>
      </c>
    </row>
    <row r="10" spans="2:16" x14ac:dyDescent="0.3">
      <c r="B10" s="8" t="s">
        <v>14</v>
      </c>
      <c r="C10" s="9">
        <v>1443</v>
      </c>
      <c r="D10" s="9">
        <v>2231</v>
      </c>
      <c r="E10" s="9">
        <f>+E11+E12</f>
        <v>2445</v>
      </c>
      <c r="F10" s="9">
        <f t="shared" ref="F10:M10" si="2">+F11+F12</f>
        <v>2613</v>
      </c>
      <c r="G10" s="9">
        <f t="shared" si="2"/>
        <v>2359</v>
      </c>
      <c r="H10" s="9">
        <f t="shared" si="2"/>
        <v>2349</v>
      </c>
      <c r="I10" s="9">
        <f t="shared" si="2"/>
        <v>1844</v>
      </c>
      <c r="J10" s="9">
        <f t="shared" si="2"/>
        <v>1751</v>
      </c>
      <c r="K10" s="9">
        <f t="shared" si="2"/>
        <v>1381</v>
      </c>
      <c r="L10" s="9">
        <f t="shared" si="2"/>
        <v>1355</v>
      </c>
      <c r="M10" s="9">
        <f t="shared" si="2"/>
        <v>721</v>
      </c>
    </row>
    <row r="11" spans="2:16" x14ac:dyDescent="0.3">
      <c r="B11" s="41" t="s">
        <v>32</v>
      </c>
      <c r="C11" s="37" t="s">
        <v>34</v>
      </c>
      <c r="D11" s="37" t="s">
        <v>34</v>
      </c>
      <c r="E11" s="38">
        <v>1913</v>
      </c>
      <c r="F11" s="38">
        <v>2164</v>
      </c>
      <c r="G11" s="38">
        <v>2048</v>
      </c>
      <c r="H11" s="38">
        <v>2081</v>
      </c>
      <c r="I11" s="38">
        <v>1667</v>
      </c>
      <c r="J11" s="38">
        <v>1572</v>
      </c>
      <c r="K11" s="38">
        <v>1123</v>
      </c>
      <c r="L11" s="38">
        <v>1100</v>
      </c>
      <c r="M11" s="38">
        <v>575</v>
      </c>
    </row>
    <row r="12" spans="2:16" ht="15" thickBot="1" x14ac:dyDescent="0.35">
      <c r="B12" s="41" t="s">
        <v>33</v>
      </c>
      <c r="C12" s="37" t="s">
        <v>34</v>
      </c>
      <c r="D12" s="37" t="s">
        <v>34</v>
      </c>
      <c r="E12" s="39">
        <v>532</v>
      </c>
      <c r="F12" s="40">
        <v>449</v>
      </c>
      <c r="G12" s="40">
        <v>311</v>
      </c>
      <c r="H12" s="40">
        <v>268</v>
      </c>
      <c r="I12" s="40">
        <v>177</v>
      </c>
      <c r="J12" s="40">
        <v>179</v>
      </c>
      <c r="K12" s="40">
        <v>258</v>
      </c>
      <c r="L12" s="40">
        <v>255</v>
      </c>
      <c r="M12" s="40">
        <v>146</v>
      </c>
    </row>
    <row r="13" spans="2:16" x14ac:dyDescent="0.3">
      <c r="B13" s="5" t="s">
        <v>15</v>
      </c>
      <c r="C13" s="6">
        <f>+C14+C17</f>
        <v>3031</v>
      </c>
      <c r="D13" s="6">
        <f t="shared" ref="D13:M13" si="3">+D14+D17</f>
        <v>3486</v>
      </c>
      <c r="E13" s="6">
        <f t="shared" si="3"/>
        <v>3128</v>
      </c>
      <c r="F13" s="6">
        <f t="shared" si="3"/>
        <v>3077</v>
      </c>
      <c r="G13" s="6">
        <f t="shared" si="3"/>
        <v>3569</v>
      </c>
      <c r="H13" s="6">
        <f t="shared" si="3"/>
        <v>3585</v>
      </c>
      <c r="I13" s="6">
        <f t="shared" si="3"/>
        <v>3333</v>
      </c>
      <c r="J13" s="6">
        <f t="shared" si="3"/>
        <v>4071</v>
      </c>
      <c r="K13" s="6">
        <f t="shared" si="3"/>
        <v>3666</v>
      </c>
      <c r="L13" s="6">
        <f t="shared" si="3"/>
        <v>3691</v>
      </c>
      <c r="M13" s="6">
        <f t="shared" si="3"/>
        <v>2777</v>
      </c>
      <c r="O13" s="28"/>
      <c r="P13" s="28"/>
    </row>
    <row r="14" spans="2:16" x14ac:dyDescent="0.3">
      <c r="B14" s="8" t="s">
        <v>13</v>
      </c>
      <c r="C14" s="9">
        <v>2378</v>
      </c>
      <c r="D14" s="9">
        <v>2635</v>
      </c>
      <c r="E14" s="9">
        <f>+E15+E16</f>
        <v>2280</v>
      </c>
      <c r="F14" s="9">
        <f t="shared" ref="F14:M14" si="4">+F15+F16</f>
        <v>2072</v>
      </c>
      <c r="G14" s="9">
        <f t="shared" si="4"/>
        <v>2559</v>
      </c>
      <c r="H14" s="9">
        <f t="shared" si="4"/>
        <v>2617</v>
      </c>
      <c r="I14" s="9">
        <f t="shared" si="4"/>
        <v>2558</v>
      </c>
      <c r="J14" s="9">
        <f t="shared" si="4"/>
        <v>2319</v>
      </c>
      <c r="K14" s="9">
        <f t="shared" si="4"/>
        <v>2283</v>
      </c>
      <c r="L14" s="9">
        <f t="shared" si="4"/>
        <v>2333</v>
      </c>
      <c r="M14" s="9">
        <f t="shared" si="4"/>
        <v>2041</v>
      </c>
    </row>
    <row r="15" spans="2:16" x14ac:dyDescent="0.3">
      <c r="B15" s="41" t="s">
        <v>32</v>
      </c>
      <c r="C15" s="37" t="s">
        <v>34</v>
      </c>
      <c r="D15" s="37" t="s">
        <v>34</v>
      </c>
      <c r="E15" s="38">
        <v>2091</v>
      </c>
      <c r="F15" s="38">
        <v>1911</v>
      </c>
      <c r="G15" s="38">
        <v>2354</v>
      </c>
      <c r="H15" s="38">
        <v>2298</v>
      </c>
      <c r="I15" s="38">
        <v>2304</v>
      </c>
      <c r="J15" s="38">
        <v>2116</v>
      </c>
      <c r="K15" s="38">
        <v>2106</v>
      </c>
      <c r="L15" s="38">
        <v>2095</v>
      </c>
      <c r="M15" s="38">
        <v>1817</v>
      </c>
    </row>
    <row r="16" spans="2:16" x14ac:dyDescent="0.3">
      <c r="B16" s="41" t="s">
        <v>33</v>
      </c>
      <c r="C16" s="37" t="s">
        <v>34</v>
      </c>
      <c r="D16" s="37" t="s">
        <v>34</v>
      </c>
      <c r="E16" s="38">
        <v>189</v>
      </c>
      <c r="F16" s="38">
        <v>161</v>
      </c>
      <c r="G16" s="38">
        <v>205</v>
      </c>
      <c r="H16" s="38">
        <v>319</v>
      </c>
      <c r="I16" s="38">
        <v>254</v>
      </c>
      <c r="J16" s="38">
        <v>203</v>
      </c>
      <c r="K16" s="38">
        <v>177</v>
      </c>
      <c r="L16" s="38">
        <v>238</v>
      </c>
      <c r="M16" s="38">
        <v>224</v>
      </c>
    </row>
    <row r="17" spans="2:16" x14ac:dyDescent="0.3">
      <c r="B17" s="8" t="s">
        <v>14</v>
      </c>
      <c r="C17" s="9">
        <v>653</v>
      </c>
      <c r="D17" s="9">
        <v>851</v>
      </c>
      <c r="E17" s="9">
        <f>+E18+E19</f>
        <v>848</v>
      </c>
      <c r="F17" s="9">
        <f t="shared" ref="F17:M17" si="5">+F18+F19</f>
        <v>1005</v>
      </c>
      <c r="G17" s="9">
        <f t="shared" si="5"/>
        <v>1010</v>
      </c>
      <c r="H17" s="9">
        <f t="shared" si="5"/>
        <v>968</v>
      </c>
      <c r="I17" s="9">
        <f t="shared" si="5"/>
        <v>775</v>
      </c>
      <c r="J17" s="9">
        <f t="shared" si="5"/>
        <v>1752</v>
      </c>
      <c r="K17" s="9">
        <f t="shared" si="5"/>
        <v>1383</v>
      </c>
      <c r="L17" s="9">
        <f t="shared" si="5"/>
        <v>1358</v>
      </c>
      <c r="M17" s="9">
        <f t="shared" si="5"/>
        <v>736</v>
      </c>
    </row>
    <row r="18" spans="2:16" x14ac:dyDescent="0.3">
      <c r="B18" s="41" t="s">
        <v>32</v>
      </c>
      <c r="C18" s="37" t="s">
        <v>34</v>
      </c>
      <c r="D18" s="37" t="s">
        <v>34</v>
      </c>
      <c r="E18" s="38">
        <v>730</v>
      </c>
      <c r="F18" s="38">
        <v>849</v>
      </c>
      <c r="G18" s="38">
        <v>205</v>
      </c>
      <c r="H18" s="38">
        <v>861</v>
      </c>
      <c r="I18" s="38">
        <v>686</v>
      </c>
      <c r="J18" s="38">
        <v>1573</v>
      </c>
      <c r="K18" s="38">
        <v>1124</v>
      </c>
      <c r="L18" s="38">
        <v>1101</v>
      </c>
      <c r="M18" s="38">
        <v>580</v>
      </c>
    </row>
    <row r="19" spans="2:16" ht="15" thickBot="1" x14ac:dyDescent="0.35">
      <c r="B19" s="41" t="s">
        <v>33</v>
      </c>
      <c r="C19" s="37" t="s">
        <v>34</v>
      </c>
      <c r="D19" s="37" t="s">
        <v>34</v>
      </c>
      <c r="E19" s="39">
        <v>118</v>
      </c>
      <c r="F19" s="40">
        <v>156</v>
      </c>
      <c r="G19" s="40">
        <v>805</v>
      </c>
      <c r="H19" s="40">
        <v>107</v>
      </c>
      <c r="I19" s="40">
        <v>89</v>
      </c>
      <c r="J19" s="40">
        <v>179</v>
      </c>
      <c r="K19" s="40">
        <v>259</v>
      </c>
      <c r="L19" s="40">
        <v>257</v>
      </c>
      <c r="M19" s="40">
        <v>156</v>
      </c>
    </row>
    <row r="20" spans="2:16" x14ac:dyDescent="0.3">
      <c r="B20" s="5" t="s">
        <v>16</v>
      </c>
      <c r="C20" s="6">
        <f>+C21+C24</f>
        <v>1098</v>
      </c>
      <c r="D20" s="6">
        <f t="shared" ref="D20:M20" si="6">+D21+D24</f>
        <v>1341</v>
      </c>
      <c r="E20" s="6">
        <f t="shared" si="6"/>
        <v>928</v>
      </c>
      <c r="F20" s="6">
        <f t="shared" si="6"/>
        <v>861</v>
      </c>
      <c r="G20" s="6">
        <f t="shared" si="6"/>
        <v>947</v>
      </c>
      <c r="H20" s="6">
        <f t="shared" si="6"/>
        <v>969</v>
      </c>
      <c r="I20" s="6">
        <f t="shared" si="6"/>
        <v>897</v>
      </c>
      <c r="J20" s="6">
        <f t="shared" si="6"/>
        <v>804</v>
      </c>
      <c r="K20" s="6">
        <f t="shared" si="6"/>
        <v>812</v>
      </c>
      <c r="L20" s="6">
        <f t="shared" si="6"/>
        <v>705</v>
      </c>
      <c r="M20" s="6">
        <f t="shared" si="6"/>
        <v>840</v>
      </c>
      <c r="O20" s="28"/>
      <c r="P20" s="28"/>
    </row>
    <row r="21" spans="2:16" x14ac:dyDescent="0.3">
      <c r="B21" s="8" t="s">
        <v>13</v>
      </c>
      <c r="C21" s="9">
        <v>787</v>
      </c>
      <c r="D21" s="9">
        <v>970</v>
      </c>
      <c r="E21" s="9">
        <f>+E22+E23</f>
        <v>605</v>
      </c>
      <c r="F21" s="9">
        <f t="shared" ref="F21:M21" si="7">+F22+F23</f>
        <v>491</v>
      </c>
      <c r="G21" s="9">
        <f t="shared" si="7"/>
        <v>595</v>
      </c>
      <c r="H21" s="9">
        <f t="shared" si="7"/>
        <v>636</v>
      </c>
      <c r="I21" s="9">
        <f t="shared" si="7"/>
        <v>528</v>
      </c>
      <c r="J21" s="9">
        <f t="shared" si="7"/>
        <v>574</v>
      </c>
      <c r="K21" s="9">
        <f t="shared" si="7"/>
        <v>559</v>
      </c>
      <c r="L21" s="9">
        <f t="shared" si="7"/>
        <v>488</v>
      </c>
      <c r="M21" s="9">
        <f t="shared" si="7"/>
        <v>733</v>
      </c>
    </row>
    <row r="22" spans="2:16" x14ac:dyDescent="0.3">
      <c r="B22" s="41" t="s">
        <v>32</v>
      </c>
      <c r="C22" s="37" t="s">
        <v>34</v>
      </c>
      <c r="D22" s="37" t="s">
        <v>34</v>
      </c>
      <c r="E22" s="38">
        <v>570</v>
      </c>
      <c r="F22" s="38">
        <v>473</v>
      </c>
      <c r="G22" s="38">
        <v>578</v>
      </c>
      <c r="H22" s="38">
        <v>618</v>
      </c>
      <c r="I22" s="38">
        <v>498</v>
      </c>
      <c r="J22" s="38">
        <v>537</v>
      </c>
      <c r="K22" s="38">
        <v>539</v>
      </c>
      <c r="L22" s="38">
        <v>472</v>
      </c>
      <c r="M22" s="38">
        <v>669</v>
      </c>
    </row>
    <row r="23" spans="2:16" x14ac:dyDescent="0.3">
      <c r="B23" s="41" t="s">
        <v>33</v>
      </c>
      <c r="C23" s="37" t="s">
        <v>34</v>
      </c>
      <c r="D23" s="37" t="s">
        <v>34</v>
      </c>
      <c r="E23" s="38">
        <v>35</v>
      </c>
      <c r="F23" s="38">
        <v>18</v>
      </c>
      <c r="G23" s="38">
        <v>17</v>
      </c>
      <c r="H23" s="38">
        <v>18</v>
      </c>
      <c r="I23" s="38">
        <v>30</v>
      </c>
      <c r="J23" s="38">
        <v>37</v>
      </c>
      <c r="K23" s="38">
        <v>20</v>
      </c>
      <c r="L23" s="38">
        <v>16</v>
      </c>
      <c r="M23" s="38">
        <v>64</v>
      </c>
    </row>
    <row r="24" spans="2:16" x14ac:dyDescent="0.3">
      <c r="B24" s="8" t="s">
        <v>14</v>
      </c>
      <c r="C24" s="9">
        <v>311</v>
      </c>
      <c r="D24" s="9">
        <v>371</v>
      </c>
      <c r="E24" s="9">
        <f>+E25+E26</f>
        <v>323</v>
      </c>
      <c r="F24" s="9">
        <f t="shared" ref="F24:M24" si="8">+F25+F26</f>
        <v>370</v>
      </c>
      <c r="G24" s="9">
        <f t="shared" si="8"/>
        <v>352</v>
      </c>
      <c r="H24" s="9">
        <f t="shared" si="8"/>
        <v>333</v>
      </c>
      <c r="I24" s="9">
        <f t="shared" si="8"/>
        <v>369</v>
      </c>
      <c r="J24" s="9">
        <f t="shared" si="8"/>
        <v>230</v>
      </c>
      <c r="K24" s="9">
        <f t="shared" si="8"/>
        <v>253</v>
      </c>
      <c r="L24" s="9">
        <f t="shared" si="8"/>
        <v>217</v>
      </c>
      <c r="M24" s="9">
        <f t="shared" si="8"/>
        <v>107</v>
      </c>
    </row>
    <row r="25" spans="2:16" x14ac:dyDescent="0.3">
      <c r="B25" s="41" t="s">
        <v>32</v>
      </c>
      <c r="C25" s="37" t="s">
        <v>34</v>
      </c>
      <c r="D25" s="37" t="s">
        <v>34</v>
      </c>
      <c r="E25" s="38">
        <v>286</v>
      </c>
      <c r="F25" s="38">
        <v>321</v>
      </c>
      <c r="G25" s="38">
        <v>318</v>
      </c>
      <c r="H25" s="38">
        <v>309</v>
      </c>
      <c r="I25" s="38">
        <v>341</v>
      </c>
      <c r="J25" s="38">
        <v>215</v>
      </c>
      <c r="K25" s="38">
        <v>219</v>
      </c>
      <c r="L25" s="38">
        <v>186</v>
      </c>
      <c r="M25" s="38">
        <v>89</v>
      </c>
    </row>
    <row r="26" spans="2:16" ht="15" thickBot="1" x14ac:dyDescent="0.35">
      <c r="B26" s="41" t="s">
        <v>33</v>
      </c>
      <c r="C26" s="37" t="s">
        <v>34</v>
      </c>
      <c r="D26" s="37" t="s">
        <v>34</v>
      </c>
      <c r="E26" s="39">
        <v>37</v>
      </c>
      <c r="F26" s="40">
        <v>49</v>
      </c>
      <c r="G26" s="40">
        <v>34</v>
      </c>
      <c r="H26" s="40">
        <v>24</v>
      </c>
      <c r="I26" s="40">
        <v>28</v>
      </c>
      <c r="J26" s="40">
        <v>15</v>
      </c>
      <c r="K26" s="40">
        <v>34</v>
      </c>
      <c r="L26" s="40">
        <v>31</v>
      </c>
      <c r="M26" s="40">
        <v>18</v>
      </c>
    </row>
    <row r="27" spans="2:16" x14ac:dyDescent="0.3">
      <c r="B27" s="5" t="s">
        <v>17</v>
      </c>
      <c r="C27" s="6">
        <f>+C28+C31</f>
        <v>628</v>
      </c>
      <c r="D27" s="6">
        <f t="shared" ref="D27:M27" si="9">+D28+D31</f>
        <v>822</v>
      </c>
      <c r="E27" s="6">
        <f>+E28+E31</f>
        <v>510</v>
      </c>
      <c r="F27" s="6">
        <f t="shared" si="9"/>
        <v>438</v>
      </c>
      <c r="G27" s="6">
        <f t="shared" si="9"/>
        <v>474</v>
      </c>
      <c r="H27" s="6">
        <f t="shared" si="9"/>
        <v>530</v>
      </c>
      <c r="I27" s="6">
        <f t="shared" si="9"/>
        <v>495</v>
      </c>
      <c r="J27" s="6">
        <f t="shared" si="9"/>
        <v>417</v>
      </c>
      <c r="K27" s="6">
        <f t="shared" si="9"/>
        <v>405</v>
      </c>
      <c r="L27" s="6">
        <f t="shared" si="9"/>
        <v>380</v>
      </c>
      <c r="M27" s="6">
        <f t="shared" si="9"/>
        <v>446</v>
      </c>
      <c r="O27" s="28"/>
      <c r="P27" s="28"/>
    </row>
    <row r="28" spans="2:16" x14ac:dyDescent="0.3">
      <c r="B28" s="8" t="s">
        <v>13</v>
      </c>
      <c r="C28" s="9">
        <v>509</v>
      </c>
      <c r="D28" s="9">
        <v>691</v>
      </c>
      <c r="E28" s="9">
        <f>+E29+E30</f>
        <v>382</v>
      </c>
      <c r="F28" s="9">
        <f t="shared" ref="F28:M28" si="10">+F29+F30</f>
        <v>293</v>
      </c>
      <c r="G28" s="9">
        <f t="shared" si="10"/>
        <v>350</v>
      </c>
      <c r="H28" s="9">
        <f t="shared" si="10"/>
        <v>434</v>
      </c>
      <c r="I28" s="9">
        <f t="shared" si="10"/>
        <v>389</v>
      </c>
      <c r="J28" s="9">
        <f t="shared" si="10"/>
        <v>314</v>
      </c>
      <c r="K28" s="9">
        <f t="shared" si="10"/>
        <v>324</v>
      </c>
      <c r="L28" s="9">
        <f t="shared" si="10"/>
        <v>298</v>
      </c>
      <c r="M28" s="9">
        <f t="shared" si="10"/>
        <v>408</v>
      </c>
    </row>
    <row r="29" spans="2:16" x14ac:dyDescent="0.3">
      <c r="B29" s="41" t="s">
        <v>32</v>
      </c>
      <c r="C29" s="37" t="s">
        <v>34</v>
      </c>
      <c r="D29" s="37" t="s">
        <v>34</v>
      </c>
      <c r="E29" s="38">
        <v>360</v>
      </c>
      <c r="F29" s="38">
        <v>284</v>
      </c>
      <c r="G29" s="38">
        <v>340</v>
      </c>
      <c r="H29" s="38">
        <v>425</v>
      </c>
      <c r="I29" s="38">
        <v>382</v>
      </c>
      <c r="J29" s="38">
        <v>298</v>
      </c>
      <c r="K29" s="38">
        <v>316</v>
      </c>
      <c r="L29" s="38">
        <v>290</v>
      </c>
      <c r="M29" s="38">
        <v>385</v>
      </c>
    </row>
    <row r="30" spans="2:16" x14ac:dyDescent="0.3">
      <c r="B30" s="41" t="s">
        <v>33</v>
      </c>
      <c r="C30" s="37" t="s">
        <v>34</v>
      </c>
      <c r="D30" s="37" t="s">
        <v>34</v>
      </c>
      <c r="E30" s="38">
        <v>22</v>
      </c>
      <c r="F30" s="38">
        <v>9</v>
      </c>
      <c r="G30" s="38">
        <v>10</v>
      </c>
      <c r="H30" s="38">
        <v>9</v>
      </c>
      <c r="I30" s="38">
        <v>7</v>
      </c>
      <c r="J30" s="38">
        <v>16</v>
      </c>
      <c r="K30" s="38">
        <v>8</v>
      </c>
      <c r="L30" s="38">
        <v>8</v>
      </c>
      <c r="M30" s="38">
        <v>23</v>
      </c>
    </row>
    <row r="31" spans="2:16" x14ac:dyDescent="0.3">
      <c r="B31" s="8" t="s">
        <v>14</v>
      </c>
      <c r="C31" s="9">
        <v>119</v>
      </c>
      <c r="D31" s="9">
        <v>131</v>
      </c>
      <c r="E31" s="9">
        <f>+E32+E33</f>
        <v>128</v>
      </c>
      <c r="F31" s="9">
        <f t="shared" ref="F31:M31" si="11">+F32+F33</f>
        <v>145</v>
      </c>
      <c r="G31" s="9">
        <f t="shared" si="11"/>
        <v>124</v>
      </c>
      <c r="H31" s="9">
        <f t="shared" si="11"/>
        <v>96</v>
      </c>
      <c r="I31" s="9">
        <f t="shared" si="11"/>
        <v>106</v>
      </c>
      <c r="J31" s="9">
        <f t="shared" si="11"/>
        <v>103</v>
      </c>
      <c r="K31" s="9">
        <f t="shared" si="11"/>
        <v>81</v>
      </c>
      <c r="L31" s="9">
        <f t="shared" si="11"/>
        <v>82</v>
      </c>
      <c r="M31" s="9">
        <f t="shared" si="11"/>
        <v>38</v>
      </c>
    </row>
    <row r="32" spans="2:16" x14ac:dyDescent="0.3">
      <c r="B32" s="41" t="s">
        <v>32</v>
      </c>
      <c r="C32" s="37" t="s">
        <v>34</v>
      </c>
      <c r="D32" s="37" t="s">
        <v>34</v>
      </c>
      <c r="E32" s="38">
        <v>119</v>
      </c>
      <c r="F32" s="38">
        <v>131</v>
      </c>
      <c r="G32" s="38">
        <v>120</v>
      </c>
      <c r="H32" s="38">
        <v>92</v>
      </c>
      <c r="I32" s="38">
        <v>98</v>
      </c>
      <c r="J32" s="38">
        <v>98</v>
      </c>
      <c r="K32" s="38">
        <v>73</v>
      </c>
      <c r="L32" s="38">
        <v>71</v>
      </c>
      <c r="M32" s="38">
        <v>32</v>
      </c>
    </row>
    <row r="33" spans="2:13" ht="15" thickBot="1" x14ac:dyDescent="0.35">
      <c r="B33" s="41" t="s">
        <v>33</v>
      </c>
      <c r="C33" s="37" t="s">
        <v>34</v>
      </c>
      <c r="D33" s="37" t="s">
        <v>34</v>
      </c>
      <c r="E33" s="39">
        <v>9</v>
      </c>
      <c r="F33" s="40">
        <v>14</v>
      </c>
      <c r="G33" s="40">
        <v>4</v>
      </c>
      <c r="H33" s="40">
        <v>4</v>
      </c>
      <c r="I33" s="40">
        <v>8</v>
      </c>
      <c r="J33" s="40">
        <v>5</v>
      </c>
      <c r="K33" s="40">
        <v>8</v>
      </c>
      <c r="L33" s="40">
        <v>11</v>
      </c>
      <c r="M33" s="40">
        <v>6</v>
      </c>
    </row>
    <row r="34" spans="2:13" ht="15" thickBot="1" x14ac:dyDescent="0.35">
      <c r="B34" s="3" t="s">
        <v>18</v>
      </c>
      <c r="C34" s="4">
        <v>1133</v>
      </c>
      <c r="D34" s="4">
        <v>1074</v>
      </c>
      <c r="E34" s="4">
        <v>1093</v>
      </c>
      <c r="F34" s="4">
        <v>1308</v>
      </c>
      <c r="G34" s="4">
        <v>1375</v>
      </c>
      <c r="H34" s="4">
        <v>878</v>
      </c>
      <c r="I34" s="4">
        <v>996</v>
      </c>
      <c r="J34" s="4">
        <v>574</v>
      </c>
      <c r="K34" s="4">
        <v>574</v>
      </c>
      <c r="L34" s="4">
        <v>476</v>
      </c>
      <c r="M34" s="4">
        <v>567</v>
      </c>
    </row>
    <row r="35" spans="2:13" ht="15" thickBot="1" x14ac:dyDescent="0.35">
      <c r="B35" s="10" t="s">
        <v>19</v>
      </c>
      <c r="C35" s="11">
        <v>74</v>
      </c>
      <c r="D35" s="11">
        <v>69</v>
      </c>
      <c r="E35" s="11">
        <v>65</v>
      </c>
      <c r="F35" s="11">
        <v>74</v>
      </c>
      <c r="G35" s="11">
        <v>67</v>
      </c>
      <c r="H35" s="11">
        <v>57</v>
      </c>
      <c r="I35" s="11">
        <v>65</v>
      </c>
      <c r="J35" s="11">
        <v>66</v>
      </c>
      <c r="K35" s="11">
        <v>67</v>
      </c>
      <c r="L35" s="11">
        <v>67</v>
      </c>
      <c r="M35" s="11">
        <v>41</v>
      </c>
    </row>
  </sheetData>
  <phoneticPr fontId="4" type="noConversion"/>
  <pageMargins left="0.59055118110236227" right="0.75" top="0.59055118110236227" bottom="0.59055118110236227" header="0" footer="0"/>
  <pageSetup paperSize="9" scale="9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B2:J20"/>
  <sheetViews>
    <sheetView zoomScaleNormal="100" workbookViewId="0"/>
  </sheetViews>
  <sheetFormatPr defaultColWidth="9.109375" defaultRowHeight="14.4" x14ac:dyDescent="0.3"/>
  <cols>
    <col min="1" max="1" width="9.109375" style="1"/>
    <col min="2" max="2" width="60.6640625" style="1" customWidth="1"/>
    <col min="3" max="8" width="11.6640625" style="22" customWidth="1"/>
    <col min="9" max="16384" width="9.109375" style="1"/>
  </cols>
  <sheetData>
    <row r="2" spans="2:10" ht="17.399999999999999" x14ac:dyDescent="0.35">
      <c r="B2" s="12" t="s">
        <v>20</v>
      </c>
    </row>
    <row r="4" spans="2:10" x14ac:dyDescent="0.3">
      <c r="B4" s="21" t="s">
        <v>31</v>
      </c>
    </row>
    <row r="6" spans="2:10" ht="29.4" thickBot="1" x14ac:dyDescent="0.35"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3" t="s">
        <v>26</v>
      </c>
    </row>
    <row r="7" spans="2:10" x14ac:dyDescent="0.3">
      <c r="B7" s="5" t="s">
        <v>27</v>
      </c>
      <c r="C7" s="29">
        <f>C8+C11</f>
        <v>1638</v>
      </c>
      <c r="D7" s="29">
        <f>D8+D11</f>
        <v>304</v>
      </c>
      <c r="E7" s="29">
        <f>E8+E11</f>
        <v>216</v>
      </c>
      <c r="F7" s="29">
        <f>F8+F11</f>
        <v>383</v>
      </c>
      <c r="G7" s="29">
        <f t="shared" ref="G7" si="0">G8+G11</f>
        <v>3</v>
      </c>
      <c r="H7" s="29">
        <f>SUM(C7:G7)</f>
        <v>2544</v>
      </c>
    </row>
    <row r="8" spans="2:10" x14ac:dyDescent="0.3">
      <c r="B8" s="7" t="s">
        <v>13</v>
      </c>
      <c r="C8" s="13">
        <f>+C9+C10</f>
        <v>1128</v>
      </c>
      <c r="D8" s="13">
        <f>+D9+D10</f>
        <v>298</v>
      </c>
      <c r="E8" s="13">
        <f>+E9+E10</f>
        <v>193</v>
      </c>
      <c r="F8" s="13">
        <f>+F9+F10</f>
        <v>201</v>
      </c>
      <c r="G8" s="13">
        <v>3</v>
      </c>
      <c r="H8" s="13">
        <f t="shared" ref="H8:H20" si="1">SUM(C8:G8)</f>
        <v>1823</v>
      </c>
    </row>
    <row r="9" spans="2:10" x14ac:dyDescent="0.3">
      <c r="B9" s="27" t="s">
        <v>32</v>
      </c>
      <c r="C9" s="31">
        <v>978</v>
      </c>
      <c r="D9" s="31">
        <v>283</v>
      </c>
      <c r="E9" s="31">
        <v>184</v>
      </c>
      <c r="F9" s="31">
        <v>174</v>
      </c>
      <c r="G9" s="31">
        <v>3</v>
      </c>
      <c r="H9" s="13">
        <f t="shared" si="1"/>
        <v>1622</v>
      </c>
    </row>
    <row r="10" spans="2:10" x14ac:dyDescent="0.3">
      <c r="B10" s="27" t="s">
        <v>33</v>
      </c>
      <c r="C10" s="32">
        <v>150</v>
      </c>
      <c r="D10" s="32">
        <v>15</v>
      </c>
      <c r="E10" s="32">
        <v>9</v>
      </c>
      <c r="F10" s="32">
        <v>27</v>
      </c>
      <c r="G10" s="32">
        <v>0</v>
      </c>
      <c r="H10" s="13">
        <f t="shared" si="1"/>
        <v>201</v>
      </c>
    </row>
    <row r="11" spans="2:10" x14ac:dyDescent="0.3">
      <c r="B11" s="7" t="s">
        <v>14</v>
      </c>
      <c r="C11" s="13">
        <f>+C12+C13</f>
        <v>510</v>
      </c>
      <c r="D11" s="13">
        <f>+D12+D13</f>
        <v>6</v>
      </c>
      <c r="E11" s="13">
        <f>+E12+E13</f>
        <v>23</v>
      </c>
      <c r="F11" s="13">
        <f>+F12+F13</f>
        <v>182</v>
      </c>
      <c r="G11" s="13">
        <v>0</v>
      </c>
      <c r="H11" s="13">
        <f t="shared" si="1"/>
        <v>721</v>
      </c>
      <c r="J11" s="1" t="s">
        <v>28</v>
      </c>
    </row>
    <row r="12" spans="2:10" x14ac:dyDescent="0.3">
      <c r="B12" s="27" t="s">
        <v>32</v>
      </c>
      <c r="C12" s="33">
        <v>399</v>
      </c>
      <c r="D12" s="33">
        <v>4</v>
      </c>
      <c r="E12" s="33">
        <v>23</v>
      </c>
      <c r="F12" s="33">
        <v>149</v>
      </c>
      <c r="G12" s="33">
        <v>0</v>
      </c>
      <c r="H12" s="13">
        <f t="shared" si="1"/>
        <v>575</v>
      </c>
    </row>
    <row r="13" spans="2:10" ht="15" thickBot="1" x14ac:dyDescent="0.35">
      <c r="B13" s="27" t="s">
        <v>33</v>
      </c>
      <c r="C13" s="34">
        <v>111</v>
      </c>
      <c r="D13" s="34">
        <v>2</v>
      </c>
      <c r="E13" s="34">
        <v>0</v>
      </c>
      <c r="F13" s="34">
        <v>33</v>
      </c>
      <c r="G13" s="34">
        <v>0</v>
      </c>
      <c r="H13" s="13">
        <f t="shared" si="1"/>
        <v>146</v>
      </c>
    </row>
    <row r="14" spans="2:10" x14ac:dyDescent="0.3">
      <c r="B14" s="5" t="s">
        <v>29</v>
      </c>
      <c r="C14" s="29">
        <f>C15+C18</f>
        <v>1777</v>
      </c>
      <c r="D14" s="29">
        <f>D15+D18</f>
        <v>338</v>
      </c>
      <c r="E14" s="29">
        <f>E15+E18</f>
        <v>258</v>
      </c>
      <c r="F14" s="29">
        <f>F15+F18</f>
        <v>396</v>
      </c>
      <c r="G14" s="29">
        <f t="shared" ref="G14" si="2">G15+G18</f>
        <v>8</v>
      </c>
      <c r="H14" s="29">
        <f t="shared" si="1"/>
        <v>2777</v>
      </c>
      <c r="J14" s="1" t="s">
        <v>28</v>
      </c>
    </row>
    <row r="15" spans="2:10" x14ac:dyDescent="0.3">
      <c r="B15" s="7" t="s">
        <v>13</v>
      </c>
      <c r="C15" s="13">
        <f>+C16+C17</f>
        <v>1257</v>
      </c>
      <c r="D15" s="13">
        <f>+D16+D17</f>
        <v>332</v>
      </c>
      <c r="E15" s="13">
        <f>+E16+E17</f>
        <v>234</v>
      </c>
      <c r="F15" s="13">
        <f>+F16+F17</f>
        <v>210</v>
      </c>
      <c r="G15" s="13">
        <v>8</v>
      </c>
      <c r="H15" s="13">
        <f t="shared" si="1"/>
        <v>2041</v>
      </c>
    </row>
    <row r="16" spans="2:10" x14ac:dyDescent="0.3">
      <c r="B16" s="27" t="s">
        <v>32</v>
      </c>
      <c r="C16" s="31">
        <v>1091</v>
      </c>
      <c r="D16" s="31">
        <v>313</v>
      </c>
      <c r="E16" s="31">
        <v>225</v>
      </c>
      <c r="F16" s="31">
        <v>181</v>
      </c>
      <c r="G16" s="31">
        <v>7</v>
      </c>
      <c r="H16" s="13">
        <f t="shared" si="1"/>
        <v>1817</v>
      </c>
    </row>
    <row r="17" spans="2:8" x14ac:dyDescent="0.3">
      <c r="B17" s="27" t="s">
        <v>33</v>
      </c>
      <c r="C17" s="32">
        <v>166</v>
      </c>
      <c r="D17" s="32">
        <v>19</v>
      </c>
      <c r="E17" s="32">
        <v>9</v>
      </c>
      <c r="F17" s="32">
        <v>29</v>
      </c>
      <c r="G17" s="32">
        <v>1</v>
      </c>
      <c r="H17" s="13">
        <f t="shared" si="1"/>
        <v>224</v>
      </c>
    </row>
    <row r="18" spans="2:8" x14ac:dyDescent="0.3">
      <c r="B18" s="7" t="s">
        <v>14</v>
      </c>
      <c r="C18" s="13">
        <f>+C19+C20</f>
        <v>520</v>
      </c>
      <c r="D18" s="13">
        <f>+D19+D20</f>
        <v>6</v>
      </c>
      <c r="E18" s="13">
        <f>+E19+E20</f>
        <v>24</v>
      </c>
      <c r="F18" s="13">
        <f>+F19+F20</f>
        <v>186</v>
      </c>
      <c r="G18" s="13">
        <v>0</v>
      </c>
      <c r="H18" s="13">
        <f t="shared" si="1"/>
        <v>736</v>
      </c>
    </row>
    <row r="19" spans="2:8" x14ac:dyDescent="0.3">
      <c r="B19" s="27" t="s">
        <v>32</v>
      </c>
      <c r="C19" s="33">
        <v>399</v>
      </c>
      <c r="D19" s="33">
        <v>4</v>
      </c>
      <c r="E19" s="33">
        <v>24</v>
      </c>
      <c r="F19" s="33">
        <v>153</v>
      </c>
      <c r="G19" s="33">
        <v>0</v>
      </c>
      <c r="H19" s="13">
        <f t="shared" si="1"/>
        <v>580</v>
      </c>
    </row>
    <row r="20" spans="2:8" ht="15" thickBot="1" x14ac:dyDescent="0.35">
      <c r="B20" s="30" t="s">
        <v>33</v>
      </c>
      <c r="C20" s="35">
        <v>121</v>
      </c>
      <c r="D20" s="35">
        <v>2</v>
      </c>
      <c r="E20" s="35">
        <v>0</v>
      </c>
      <c r="F20" s="35">
        <v>33</v>
      </c>
      <c r="G20" s="35">
        <v>0</v>
      </c>
      <c r="H20" s="36">
        <f t="shared" si="1"/>
        <v>156</v>
      </c>
    </row>
  </sheetData>
  <phoneticPr fontId="4" type="noConversion"/>
  <pageMargins left="0.59055118110236227" right="0.75" top="0.59055118110236227" bottom="0.59055118110236227" header="0" footer="0"/>
  <pageSetup paperSize="9" scale="97"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699EDD595394F88022DC0AD21470E" ma:contentTypeVersion="4" ma:contentTypeDescription="Crea un document nou" ma:contentTypeScope="" ma:versionID="802e30e995aa331a3db6e761b98ffbb0">
  <xsd:schema xmlns:xsd="http://www.w3.org/2001/XMLSchema" xmlns:xs="http://www.w3.org/2001/XMLSchema" xmlns:p="http://schemas.microsoft.com/office/2006/metadata/properties" xmlns:ns2="957b11c1-3c24-45ed-ab34-9206c851c6fa" xmlns:ns3="a9cbc2d2-085a-48b4-b18b-f7f7f500f3a5" targetNamespace="http://schemas.microsoft.com/office/2006/metadata/properties" ma:root="true" ma:fieldsID="f46de5b9147693c59053512e46a80067" ns2:_="" ns3:_="">
    <xsd:import namespace="957b11c1-3c24-45ed-ab34-9206c851c6fa"/>
    <xsd:import namespace="a9cbc2d2-085a-48b4-b18b-f7f7f500f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b11c1-3c24-45ed-ab34-9206c851c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bc2d2-085a-48b4-b18b-f7f7f500f3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DF5233-8260-44A7-A2A8-3DE442769A0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9cbc2d2-085a-48b4-b18b-f7f7f500f3a5"/>
    <ds:schemaRef ds:uri="957b11c1-3c24-45ed-ab34-9206c851c6f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A6FBCF-132F-4D76-9B2E-19A2408F8E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7b11c1-3c24-45ed-ab34-9206c851c6fa"/>
    <ds:schemaRef ds:uri="a9cbc2d2-085a-48b4-b18b-f7f7f500f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54A55F-F73A-4889-9E11-27D6B6449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Índex</vt:lpstr>
      <vt:lpstr>Pàg. 1</vt:lpstr>
      <vt:lpstr>Pàg.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2016. Mediació en dret privat</dc:title>
  <dc:subject>Estadístiques del Departament de Justícia 2016. Mediació en dret privat</dc:subject>
  <dc:creator>Generalitat de Catalunya. Departament de Justícia</dc:creator>
  <cp:keywords>estadístiques, mediació, dret, privat, estadística, 2016</cp:keywords>
  <dc:description/>
  <cp:lastModifiedBy>Departament de Justícia</cp:lastModifiedBy>
  <cp:revision/>
  <dcterms:created xsi:type="dcterms:W3CDTF">2007-07-02T09:45:57Z</dcterms:created>
  <dcterms:modified xsi:type="dcterms:W3CDTF">2021-03-05T10:54:32Z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0x010100700699EDD595394F88022DC0AD21470E</vt:lpwstr>
  </property>
</Properties>
</file>