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690" activeTab="0"/>
  </bookViews>
  <sheets>
    <sheet name="Dades" sheetId="1" r:id="rId1"/>
  </sheets>
  <definedNames>
    <definedName name="_xlnm.Print_Area" localSheetId="0">'Dades'!$A$1:$R$496</definedName>
  </definedNames>
  <calcPr fullCalcOnLoad="1"/>
</workbook>
</file>

<file path=xl/sharedStrings.xml><?xml version="1.0" encoding="utf-8"?>
<sst xmlns="http://schemas.openxmlformats.org/spreadsheetml/2006/main" count="139" uniqueCount="68">
  <si>
    <t>variació % població</t>
  </si>
  <si>
    <t>dif</t>
  </si>
  <si>
    <t>Homes</t>
  </si>
  <si>
    <t>Dones</t>
  </si>
  <si>
    <t>Espanyols</t>
  </si>
  <si>
    <t>Estrangers</t>
  </si>
  <si>
    <t>Direcció General d'Execució Penal a la Comunitat i Justícia Juvenil</t>
  </si>
  <si>
    <t>Població anual</t>
  </si>
  <si>
    <t>Mesures penals alternatives: Indicadors bàsics</t>
  </si>
  <si>
    <t>Població segons nacionalitat</t>
  </si>
  <si>
    <t>Mesures de seguretat</t>
  </si>
  <si>
    <t xml:space="preserve">Taxa població 100 mil habitants </t>
  </si>
  <si>
    <t xml:space="preserve"> (1) Taxa de població en seguiment d'una o diverses MPA per cada 100.000 habitants a Catalunya. Les dades de població han estat extretes de la pàgina web de l'IDESCAT: Anuari Estadístic de Catalunya-Taula Padró municipal d'habitants</t>
  </si>
  <si>
    <t>(1)</t>
  </si>
  <si>
    <t>Lesions</t>
  </si>
  <si>
    <t>Contra la llibertat</t>
  </si>
  <si>
    <t>Contra l'honor</t>
  </si>
  <si>
    <t>Contra patrimoni</t>
  </si>
  <si>
    <t>Contra seguretat col·lectiva</t>
  </si>
  <si>
    <t>Contra adm. de justícia</t>
  </si>
  <si>
    <t>Contra ordre públic</t>
  </si>
  <si>
    <t>Població segons sexe</t>
  </si>
  <si>
    <t>Nombre demandes anuals</t>
  </si>
  <si>
    <t>variació anual</t>
  </si>
  <si>
    <t>variació % anual</t>
  </si>
  <si>
    <t>Pena de treballs benefici comunitat</t>
  </si>
  <si>
    <t>Total obligacions</t>
  </si>
  <si>
    <t>Total Mesures seguretat</t>
  </si>
  <si>
    <t>Assistència programes formatius</t>
  </si>
  <si>
    <t>Custòdia familiar</t>
  </si>
  <si>
    <t>Internament en centre deshabituació</t>
  </si>
  <si>
    <t>Internament en centre educació especial</t>
  </si>
  <si>
    <t>Internament en centre psiquiàtric</t>
  </si>
  <si>
    <t>Tractament ambulatori deshabituació</t>
  </si>
  <si>
    <t>Tractament ambulatori  salut mental</t>
  </si>
  <si>
    <t>Treballs en benefici comunitat</t>
  </si>
  <si>
    <t>Demandes anuals de compliment de MPA</t>
  </si>
  <si>
    <t>Comparèixer davant administració</t>
  </si>
  <si>
    <t>Compliment deures</t>
  </si>
  <si>
    <t>Internament deshabituació</t>
  </si>
  <si>
    <t>Participació programes formatius</t>
  </si>
  <si>
    <t>Mitjana anual de mesures en execució per dia</t>
  </si>
  <si>
    <t>MPA/dia</t>
  </si>
  <si>
    <t xml:space="preserve">Demandes </t>
  </si>
  <si>
    <t>Població l'últim dia de l'any</t>
  </si>
  <si>
    <t>Obligacions suspensió o substitució</t>
  </si>
  <si>
    <t xml:space="preserve">Delictes i faltes associats a les demandes MPA </t>
  </si>
  <si>
    <t>% Delictes i faltes</t>
  </si>
  <si>
    <t>Els delictes contra la seguretat en el trànsit i els de violència domèstica estan inclosos en la taula general.</t>
  </si>
  <si>
    <t>Resta de delictes i faltes</t>
  </si>
  <si>
    <t xml:space="preserve">Pob. MPA/100 mil habitants </t>
  </si>
  <si>
    <t>Població amb MPA últim dia</t>
  </si>
  <si>
    <t>Mesures penals Alternatives</t>
  </si>
  <si>
    <t>Compliment de les MPA: Evolució anual</t>
  </si>
  <si>
    <t>Mesures en execució</t>
  </si>
  <si>
    <t>Nombre de persones diferents</t>
  </si>
  <si>
    <t>Mesures anuals</t>
  </si>
  <si>
    <t>Seguretat trànsit</t>
  </si>
  <si>
    <t>Violència domèstica-gènere</t>
  </si>
  <si>
    <t>Treballs benefici comunitat/dia</t>
  </si>
  <si>
    <t>Obligacions suspensió o substitució/dia</t>
  </si>
  <si>
    <t>Mesures de seguretat/dia</t>
  </si>
  <si>
    <t xml:space="preserve">Nombre de mesures </t>
  </si>
  <si>
    <t>Total Mesures</t>
  </si>
  <si>
    <t>Mitjana de mesures en execució/dia</t>
  </si>
  <si>
    <t>--</t>
  </si>
  <si>
    <t>Compareixer davant l'administració</t>
  </si>
  <si>
    <t>Població a l´últim dia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</si>
</sst>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  <numFmt numFmtId="169" formatCode="[$-403]dddd\,\ d&quot; / &quot;mmmm&quot; / &quot;yyyy"/>
    <numFmt numFmtId="170" formatCode="mm/yyyy"/>
    <numFmt numFmtId="171" formatCode="#,###;;"/>
    <numFmt numFmtId="172" formatCode="0.0"/>
    <numFmt numFmtId="173" formatCode="0.0%"/>
    <numFmt numFmtId="174" formatCode="\+#,##0.00;\-#,##0.00"/>
    <numFmt numFmtId="175" formatCode="\+#,##0;\-#,##0"/>
    <numFmt numFmtId="176" formatCode="0.000"/>
    <numFmt numFmtId="177" formatCode="0.0000"/>
    <numFmt numFmtId="178" formatCode="\+#,##0.00;[Red]\-#,##0.00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#,##0.00;;"/>
    <numFmt numFmtId="183" formatCode="#,###;;\-\-"/>
    <numFmt numFmtId="184" formatCode="\+#,##0.0;\-#,##0.0"/>
  </numFmts>
  <fonts count="50">
    <font>
      <sz val="8"/>
      <name val="Arial"/>
      <family val="0"/>
    </font>
    <font>
      <sz val="10"/>
      <name val="Helvetica*"/>
      <family val="0"/>
    </font>
    <font>
      <sz val="8"/>
      <name val="Helvetica*"/>
      <family val="0"/>
    </font>
    <font>
      <b/>
      <sz val="10"/>
      <name val="Helvetica*"/>
      <family val="0"/>
    </font>
    <font>
      <b/>
      <sz val="8"/>
      <name val="Helvetica*"/>
      <family val="0"/>
    </font>
    <font>
      <b/>
      <sz val="14"/>
      <color indexed="48"/>
      <name val="Helvetica*"/>
      <family val="0"/>
    </font>
    <font>
      <sz val="9"/>
      <name val="Helvetica*"/>
      <family val="0"/>
    </font>
    <font>
      <b/>
      <sz val="8"/>
      <color indexed="30"/>
      <name val="Helvetica*"/>
      <family val="0"/>
    </font>
    <font>
      <b/>
      <sz val="14"/>
      <color indexed="30"/>
      <name val="Helvetica*"/>
      <family val="0"/>
    </font>
    <font>
      <b/>
      <sz val="22"/>
      <color indexed="30"/>
      <name val="Helvetica*"/>
      <family val="0"/>
    </font>
    <font>
      <sz val="7"/>
      <color indexed="30"/>
      <name val="Helvetica*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8"/>
      <name val="Helvetica*"/>
      <family val="0"/>
    </font>
    <font>
      <b/>
      <sz val="48"/>
      <color indexed="30"/>
      <name val="Helvetica*"/>
      <family val="0"/>
    </font>
    <font>
      <sz val="20"/>
      <color indexed="9"/>
      <name val="Helvetica Black*"/>
      <family val="0"/>
    </font>
    <font>
      <sz val="50"/>
      <color indexed="30"/>
      <name val="Helvetica*"/>
      <family val="0"/>
    </font>
    <font>
      <b/>
      <sz val="50"/>
      <color indexed="30"/>
      <name val="Helvetica*"/>
      <family val="0"/>
    </font>
    <font>
      <sz val="7"/>
      <name val="Helvetica*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Helvetica*"/>
      <family val="0"/>
    </font>
    <font>
      <sz val="8"/>
      <color indexed="8"/>
      <name val="Helvetica*"/>
      <family val="0"/>
    </font>
    <font>
      <b/>
      <sz val="8.5"/>
      <color indexed="8"/>
      <name val="Helvetica*"/>
      <family val="0"/>
    </font>
    <font>
      <sz val="7.35"/>
      <color indexed="8"/>
      <name val="Helvetica*"/>
      <family val="0"/>
    </font>
    <font>
      <sz val="8.25"/>
      <color indexed="8"/>
      <name val="Helvetica*"/>
      <family val="0"/>
    </font>
    <font>
      <sz val="70"/>
      <color indexed="53"/>
      <name val="Helvetica Light*"/>
      <family val="0"/>
    </font>
    <font>
      <sz val="70"/>
      <color indexed="30"/>
      <name val="Helvetica Light*"/>
      <family val="0"/>
    </font>
    <font>
      <b/>
      <sz val="70"/>
      <color indexed="30"/>
      <name val="Helvetica*"/>
      <family val="0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30"/>
      <name val="Helvetica*"/>
      <family val="0"/>
    </font>
    <font>
      <sz val="8"/>
      <color indexed="30"/>
      <name val="Helvetica*"/>
      <family val="0"/>
    </font>
    <font>
      <sz val="7.5"/>
      <name val="Helvetica*"/>
      <family val="0"/>
    </font>
    <font>
      <b/>
      <sz val="8"/>
      <color indexed="9"/>
      <name val="Helvetica*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7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84" fontId="2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3" fillId="0" borderId="0" xfId="0" applyFont="1" applyAlignment="1" quotePrefix="1">
      <alignment horizontal="right" vertical="top"/>
    </xf>
    <xf numFmtId="3" fontId="6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6" fillId="0" borderId="0" xfId="0" applyFont="1" applyBorder="1" applyAlignment="1">
      <alignment vertical="center"/>
    </xf>
    <xf numFmtId="3" fontId="2" fillId="0" borderId="12" xfId="0" applyNumberFormat="1" applyFont="1" applyBorder="1" applyAlignment="1" quotePrefix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left" vertical="center"/>
    </xf>
    <xf numFmtId="4" fontId="36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173" fontId="36" fillId="0" borderId="12" xfId="0" applyNumberFormat="1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12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55"/>
          <c:w val="0.973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Dades!$B$249:$F$249</c:f>
              <c:strCache>
                <c:ptCount val="1"/>
                <c:pt idx="0">
                  <c:v>Nombre de persones diferents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Dades!$G$248:$Q$248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Dades!$G$249:$Q$249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40"/>
        <c:axId val="63068937"/>
        <c:axId val="30749522"/>
      </c:barChart>
      <c:lineChart>
        <c:grouping val="standard"/>
        <c:varyColors val="0"/>
        <c:ser>
          <c:idx val="1"/>
          <c:order val="1"/>
          <c:tx>
            <c:strRef>
              <c:f>Dades!$B$257</c:f>
              <c:strCache>
                <c:ptCount val="1"/>
                <c:pt idx="0">
                  <c:v>Total Mesures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Dades!$G$257:$Q$257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49522"/>
        <c:crossesAt val="0"/>
        <c:auto val="1"/>
        <c:lblOffset val="100"/>
        <c:tickLblSkip val="1"/>
        <c:noMultiLvlLbl val="0"/>
      </c:catAx>
      <c:valAx>
        <c:axId val="30749522"/>
        <c:scaling>
          <c:orientation val="minMax"/>
          <c:max val="2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68937"/>
        <c:crossesAt val="1"/>
        <c:crossBetween val="between"/>
        <c:dispUnits/>
        <c:majorUnit val="2500"/>
        <c:minorUnit val="2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8"/>
          <c:y val="0.89075"/>
          <c:w val="0.253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4"/>
          <c:w val="0.9747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Dades!$B$306:$F$306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Dades!$G$303:$Q$303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Dades!$G$306:$Q$306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Dades!$B$307:$F$307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Dades!$G$303:$Q$303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Dades!$G$307:$Q$307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40"/>
        <c:axId val="8310243"/>
        <c:axId val="7683324"/>
      </c:bar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3324"/>
        <c:crossesAt val="0"/>
        <c:auto val="1"/>
        <c:lblOffset val="100"/>
        <c:tickLblSkip val="1"/>
        <c:noMultiLvlLbl val="0"/>
      </c:catAx>
      <c:valAx>
        <c:axId val="76833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024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"/>
          <c:y val="0.9035"/>
          <c:w val="0.1162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66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995"/>
          <c:w val="0.975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Dades!$B$469</c:f>
              <c:strCache>
                <c:ptCount val="1"/>
                <c:pt idx="0">
                  <c:v>Pob. MPA/100 mil habitants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Dades!$G$468:$Q$468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Dades!$G$469:$Q$469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40"/>
        <c:axId val="2041053"/>
        <c:axId val="18369478"/>
      </c:bar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69478"/>
        <c:crossesAt val="0"/>
        <c:auto val="1"/>
        <c:lblOffset val="100"/>
        <c:tickLblSkip val="1"/>
        <c:noMultiLvlLbl val="0"/>
      </c:catAx>
      <c:valAx>
        <c:axId val="1836947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1053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3825"/>
          <c:w val="0.97525"/>
          <c:h val="0.76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Dades!$B$361</c:f>
              <c:strCache>
                <c:ptCount val="1"/>
                <c:pt idx="0">
                  <c:v>% Espanyols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Dades!$G$358:$Q$358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Dades!$G$361:$Q$361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Dades!$B$361</c:f>
              <c:strCache>
                <c:ptCount val="1"/>
                <c:pt idx="0">
                  <c:v>% Espanyols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Dades!$G$358:$Q$358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Dades!$G$362:$Q$362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40"/>
        <c:axId val="31107575"/>
        <c:axId val="11532720"/>
      </c:bar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32720"/>
        <c:crossesAt val="0"/>
        <c:auto val="1"/>
        <c:lblOffset val="100"/>
        <c:tickLblSkip val="1"/>
        <c:noMultiLvlLbl val="0"/>
      </c:catAx>
      <c:valAx>
        <c:axId val="115327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757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775"/>
          <c:y val="0.90675"/>
          <c:w val="0.151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37"/>
          <c:w val="0.978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Dades!$B$139</c:f>
              <c:strCache>
                <c:ptCount val="1"/>
                <c:pt idx="0">
                  <c:v>Nombre demandes anuals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Dades!$G$138:$Q$138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Dades!$G$139:$Q$139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40"/>
        <c:axId val="36685617"/>
        <c:axId val="61735098"/>
      </c:bar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735098"/>
        <c:crossesAt val="0"/>
        <c:auto val="1"/>
        <c:lblOffset val="100"/>
        <c:tickLblSkip val="1"/>
        <c:noMultiLvlLbl val="0"/>
      </c:catAx>
      <c:valAx>
        <c:axId val="6173509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685617"/>
        <c:crossesAt val="1"/>
        <c:crossBetween val="between"/>
        <c:dispUnits/>
        <c:majorUnit val="2500"/>
        <c:minorUnit val="2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345"/>
          <c:w val="0.977"/>
          <c:h val="0.7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Dades!$U$399</c:f>
              <c:strCache>
                <c:ptCount val="1"/>
                <c:pt idx="0">
                  <c:v>Pena de treballs benefici comunitat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Dades!$V$398:$AB$398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Dades!$V$399:$AB$399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Dades!$U$400</c:f>
              <c:strCache>
                <c:ptCount val="1"/>
                <c:pt idx="0">
                  <c:v>Obligacions suspensió o substitució/dia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Dades!$V$398:$AB$398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Dades!$V$400:$AB$400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Dades!$U$401</c:f>
              <c:strCache>
                <c:ptCount val="1"/>
                <c:pt idx="0">
                  <c:v>Mesures de seguretat/dia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Dades!$V$398:$AB$398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Dades!$V$401:$AB$401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18744971"/>
        <c:axId val="34487012"/>
      </c:bar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012"/>
        <c:crossesAt val="0"/>
        <c:auto val="1"/>
        <c:lblOffset val="100"/>
        <c:tickLblSkip val="1"/>
        <c:noMultiLvlLbl val="0"/>
      </c:catAx>
      <c:valAx>
        <c:axId val="344870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4497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25"/>
          <c:y val="0.9265"/>
          <c:w val="0.649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% Delictes i faltes 2011</a:t>
            </a:r>
          </a:p>
        </c:rich>
      </c:tx>
      <c:layout>
        <c:manualLayout>
          <c:xMode val="factor"/>
          <c:yMode val="factor"/>
          <c:x val="-0.37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17375"/>
          <c:w val="0.452"/>
          <c:h val="0.81825"/>
        </c:manualLayout>
      </c:layout>
      <c:doughnutChart>
        <c:varyColors val="0"/>
        <c:ser>
          <c:idx val="0"/>
          <c:order val="0"/>
          <c:tx>
            <c:strRef>
              <c:f>Dades!$V$180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Dades!$U$181:$U$188</c:f>
              <c:strCache/>
            </c:strRef>
          </c:cat>
          <c:val>
            <c:numRef>
              <c:f>Dades!$V$181:$V$188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53</xdr:row>
      <xdr:rowOff>133350</xdr:rowOff>
    </xdr:from>
    <xdr:to>
      <xdr:col>6</xdr:col>
      <xdr:colOff>247650</xdr:colOff>
      <xdr:row>55</xdr:row>
      <xdr:rowOff>104775</xdr:rowOff>
    </xdr:to>
    <xdr:pic>
      <xdr:nvPicPr>
        <xdr:cNvPr id="1" name="Picture 2" descr="justicia_bn_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22985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16</xdr:col>
      <xdr:colOff>381000</xdr:colOff>
      <xdr:row>21</xdr:row>
      <xdr:rowOff>180975</xdr:rowOff>
    </xdr:to>
    <xdr:grpSp>
      <xdr:nvGrpSpPr>
        <xdr:cNvPr id="2" name="Group 224"/>
        <xdr:cNvGrpSpPr>
          <a:grpSpLocks/>
        </xdr:cNvGrpSpPr>
      </xdr:nvGrpSpPr>
      <xdr:grpSpPr>
        <a:xfrm>
          <a:off x="152400" y="0"/>
          <a:ext cx="6477000" cy="4181475"/>
          <a:chOff x="16" y="0"/>
          <a:chExt cx="680" cy="439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6" y="0"/>
            <a:ext cx="462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37160" tIns="118872" rIns="0" bIns="0">
            <a:spAutoFit/>
          </a:bodyPr>
          <a:p>
            <a:pPr algn="l">
              <a:defRPr/>
            </a:pPr>
            <a:r>
              <a:rPr lang="en-US" cap="none" sz="7000" b="0" i="0" u="none" baseline="0">
                <a:solidFill>
                  <a:srgbClr val="FF6600"/>
                </a:solidFill>
                <a:latin typeface="Helvetica Light*"/>
                <a:ea typeface="Helvetica Light*"/>
                <a:cs typeface="Helvetica Light*"/>
              </a:rPr>
              <a:t>estadística</a:t>
            </a:r>
            <a:r>
              <a:rPr lang="en-US" cap="none" sz="7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0" y="75"/>
            <a:ext cx="28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37160" tIns="118872" rIns="0" bIns="0">
            <a:spAutoFit/>
          </a:bodyPr>
          <a:p>
            <a:pPr algn="l">
              <a:defRPr/>
            </a:pPr>
            <a:r>
              <a:rPr lang="en-US" cap="none" sz="7000" b="0" i="0" u="none" baseline="0">
                <a:solidFill>
                  <a:srgbClr val="FF6600"/>
                </a:solidFill>
              </a:rPr>
              <a:t>bàsica 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20" y="145"/>
            <a:ext cx="676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37160" tIns="118872" rIns="0" bIns="0">
            <a:spAutoFit/>
          </a:bodyPr>
          <a:p>
            <a:pPr algn="l">
              <a:defRPr/>
            </a:pPr>
            <a:r>
              <a:rPr lang="en-US" cap="none" sz="7000" b="0" i="0" u="none" baseline="0">
                <a:solidFill>
                  <a:srgbClr val="0066CC"/>
                </a:solidFill>
              </a:rPr>
              <a:t>mesures penals  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0" y="219"/>
            <a:ext cx="531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37160" tIns="123444" rIns="0" bIns="0">
            <a:spAutoFit/>
          </a:bodyPr>
          <a:p>
            <a:pPr algn="l">
              <a:defRPr/>
            </a:pPr>
            <a:r>
              <a:rPr lang="en-US" cap="none" sz="7000" b="1" i="0" u="none" baseline="0">
                <a:solidFill>
                  <a:srgbClr val="0066CC"/>
                </a:solidFill>
                <a:latin typeface="Helvetica*"/>
                <a:ea typeface="Helvetica*"/>
                <a:cs typeface="Helvetica*"/>
              </a:rPr>
              <a:t>alternatives</a:t>
            </a:r>
            <a:r>
              <a:rPr lang="en-US" cap="none" sz="7000" b="0" i="0" u="none" baseline="0">
                <a:solidFill>
                  <a:srgbClr val="0066CC"/>
                </a:solidFill>
                <a:latin typeface="Helvetica Light*"/>
                <a:ea typeface="Helvetica Light*"/>
                <a:cs typeface="Helvetica Light*"/>
              </a:rPr>
              <a:t> 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0" y="311"/>
            <a:ext cx="222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37160" tIns="118872" rIns="0" bIns="0">
            <a:spAutoFit/>
          </a:bodyPr>
          <a:p>
            <a:pPr algn="l">
              <a:defRPr/>
            </a:pPr>
            <a:r>
              <a:rPr lang="en-US" cap="none" sz="7000" b="0" i="0" u="none" baseline="0">
                <a:solidFill>
                  <a:srgbClr val="0066CC"/>
                </a:solidFill>
              </a:rPr>
              <a:t>2012</a:t>
            </a:r>
          </a:p>
        </xdr:txBody>
      </xdr:sp>
    </xdr:grpSp>
    <xdr:clientData/>
  </xdr:twoCellAnchor>
  <xdr:twoCellAnchor>
    <xdr:from>
      <xdr:col>0</xdr:col>
      <xdr:colOff>209550</xdr:colOff>
      <xdr:row>226</xdr:row>
      <xdr:rowOff>0</xdr:rowOff>
    </xdr:from>
    <xdr:to>
      <xdr:col>17</xdr:col>
      <xdr:colOff>133350</xdr:colOff>
      <xdr:row>246</xdr:row>
      <xdr:rowOff>28575</xdr:rowOff>
    </xdr:to>
    <xdr:graphicFrame>
      <xdr:nvGraphicFramePr>
        <xdr:cNvPr id="8" name="Gráfico 9"/>
        <xdr:cNvGraphicFramePr/>
      </xdr:nvGraphicFramePr>
      <xdr:xfrm>
        <a:off x="209550" y="43757850"/>
        <a:ext cx="6562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281</xdr:row>
      <xdr:rowOff>104775</xdr:rowOff>
    </xdr:from>
    <xdr:to>
      <xdr:col>17</xdr:col>
      <xdr:colOff>219075</xdr:colOff>
      <xdr:row>301</xdr:row>
      <xdr:rowOff>133350</xdr:rowOff>
    </xdr:to>
    <xdr:graphicFrame>
      <xdr:nvGraphicFramePr>
        <xdr:cNvPr id="9" name="Gráfico 11"/>
        <xdr:cNvGraphicFramePr/>
      </xdr:nvGraphicFramePr>
      <xdr:xfrm>
        <a:off x="295275" y="54530625"/>
        <a:ext cx="6562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446</xdr:row>
      <xdr:rowOff>19050</xdr:rowOff>
    </xdr:from>
    <xdr:to>
      <xdr:col>17</xdr:col>
      <xdr:colOff>200025</xdr:colOff>
      <xdr:row>465</xdr:row>
      <xdr:rowOff>95250</xdr:rowOff>
    </xdr:to>
    <xdr:graphicFrame>
      <xdr:nvGraphicFramePr>
        <xdr:cNvPr id="10" name="Gráfico 15"/>
        <xdr:cNvGraphicFramePr/>
      </xdr:nvGraphicFramePr>
      <xdr:xfrm>
        <a:off x="219075" y="86448900"/>
        <a:ext cx="66198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342900</xdr:colOff>
      <xdr:row>335</xdr:row>
      <xdr:rowOff>171450</xdr:rowOff>
    </xdr:from>
    <xdr:to>
      <xdr:col>17</xdr:col>
      <xdr:colOff>285750</xdr:colOff>
      <xdr:row>356</xdr:row>
      <xdr:rowOff>38100</xdr:rowOff>
    </xdr:to>
    <xdr:graphicFrame>
      <xdr:nvGraphicFramePr>
        <xdr:cNvPr id="11" name="Gráfico 28"/>
        <xdr:cNvGraphicFramePr/>
      </xdr:nvGraphicFramePr>
      <xdr:xfrm>
        <a:off x="342900" y="65074800"/>
        <a:ext cx="658177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116</xdr:row>
      <xdr:rowOff>0</xdr:rowOff>
    </xdr:from>
    <xdr:to>
      <xdr:col>17</xdr:col>
      <xdr:colOff>238125</xdr:colOff>
      <xdr:row>136</xdr:row>
      <xdr:rowOff>66675</xdr:rowOff>
    </xdr:to>
    <xdr:graphicFrame>
      <xdr:nvGraphicFramePr>
        <xdr:cNvPr id="12" name="Gráfico 17"/>
        <xdr:cNvGraphicFramePr/>
      </xdr:nvGraphicFramePr>
      <xdr:xfrm>
        <a:off x="266700" y="22421850"/>
        <a:ext cx="6610350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391</xdr:row>
      <xdr:rowOff>0</xdr:rowOff>
    </xdr:from>
    <xdr:to>
      <xdr:col>17</xdr:col>
      <xdr:colOff>333375</xdr:colOff>
      <xdr:row>411</xdr:row>
      <xdr:rowOff>38100</xdr:rowOff>
    </xdr:to>
    <xdr:graphicFrame>
      <xdr:nvGraphicFramePr>
        <xdr:cNvPr id="13" name="Chart 223"/>
        <xdr:cNvGraphicFramePr/>
      </xdr:nvGraphicFramePr>
      <xdr:xfrm>
        <a:off x="390525" y="75761850"/>
        <a:ext cx="658177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171</xdr:row>
      <xdr:rowOff>19050</xdr:rowOff>
    </xdr:from>
    <xdr:to>
      <xdr:col>17</xdr:col>
      <xdr:colOff>200025</xdr:colOff>
      <xdr:row>190</xdr:row>
      <xdr:rowOff>95250</xdr:rowOff>
    </xdr:to>
    <xdr:graphicFrame>
      <xdr:nvGraphicFramePr>
        <xdr:cNvPr id="14" name="Gráfico 15"/>
        <xdr:cNvGraphicFramePr/>
      </xdr:nvGraphicFramePr>
      <xdr:xfrm>
        <a:off x="219075" y="33108900"/>
        <a:ext cx="6619875" cy="3695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5"/>
  <sheetViews>
    <sheetView tabSelected="1" zoomScaleSheetLayoutView="145" zoomScalePageLayoutView="0" workbookViewId="0" topLeftCell="A1">
      <selection activeCell="W43" sqref="W43"/>
    </sheetView>
  </sheetViews>
  <sheetFormatPr defaultColWidth="9.33203125" defaultRowHeight="15" customHeight="1"/>
  <cols>
    <col min="1" max="5" width="6.83203125" style="1" customWidth="1"/>
    <col min="6" max="7" width="6.83203125" style="2" customWidth="1"/>
    <col min="8" max="18" width="6.83203125" style="3" customWidth="1"/>
    <col min="19" max="19" width="5.83203125" style="1" customWidth="1"/>
    <col min="20" max="21" width="9.33203125" style="1" customWidth="1"/>
    <col min="22" max="22" width="10.16015625" style="1" bestFit="1" customWidth="1"/>
    <col min="23" max="16384" width="9.33203125" style="1" customWidth="1"/>
  </cols>
  <sheetData>
    <row r="1" spans="18:19" ht="15" customHeight="1">
      <c r="R1" s="16"/>
      <c r="S1" s="9">
        <v>0</v>
      </c>
    </row>
    <row r="2" spans="18:19" ht="15" customHeight="1">
      <c r="R2" s="16"/>
      <c r="S2" s="10">
        <v>0</v>
      </c>
    </row>
    <row r="3" spans="18:19" ht="15" customHeight="1">
      <c r="R3" s="16"/>
      <c r="S3" s="10">
        <v>0</v>
      </c>
    </row>
    <row r="4" spans="18:19" ht="15" customHeight="1">
      <c r="R4" s="16"/>
      <c r="S4" s="8"/>
    </row>
    <row r="5" spans="5:20" ht="15" customHeight="1">
      <c r="E5" s="22"/>
      <c r="H5" s="22"/>
      <c r="I5" s="23"/>
      <c r="J5" s="24"/>
      <c r="K5" s="24"/>
      <c r="L5" s="24"/>
      <c r="M5" s="24"/>
      <c r="N5" s="24"/>
      <c r="O5" s="24"/>
      <c r="P5" s="24"/>
      <c r="Q5" s="24"/>
      <c r="R5" s="24"/>
      <c r="S5" s="3"/>
      <c r="T5" s="16"/>
    </row>
    <row r="6" spans="5:19" ht="15" customHeight="1">
      <c r="E6" s="22"/>
      <c r="H6" s="22"/>
      <c r="I6" s="23"/>
      <c r="J6" s="24"/>
      <c r="K6" s="24"/>
      <c r="L6" s="24"/>
      <c r="M6" s="24"/>
      <c r="N6" s="24"/>
      <c r="O6" s="24"/>
      <c r="P6" s="24"/>
      <c r="Q6" s="24"/>
      <c r="R6" s="24"/>
      <c r="S6" s="8">
        <v>1</v>
      </c>
    </row>
    <row r="7" spans="1:19" ht="15" customHeight="1">
      <c r="A7" s="2"/>
      <c r="E7" s="22"/>
      <c r="H7" s="22"/>
      <c r="I7" s="23"/>
      <c r="J7" s="24"/>
      <c r="K7" s="24"/>
      <c r="L7" s="24"/>
      <c r="M7" s="24"/>
      <c r="N7" s="24"/>
      <c r="O7" s="24"/>
      <c r="P7" s="24"/>
      <c r="Q7" s="24"/>
      <c r="R7" s="24"/>
      <c r="S7" s="8">
        <v>2</v>
      </c>
    </row>
    <row r="8" spans="4:19" ht="15" customHeight="1"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2"/>
      <c r="P8" s="36"/>
      <c r="Q8" s="36"/>
      <c r="R8" s="36"/>
      <c r="S8" s="8">
        <v>3</v>
      </c>
    </row>
    <row r="9" spans="1:19" ht="15" customHeight="1">
      <c r="A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3"/>
      <c r="P9" s="37"/>
      <c r="Q9" s="37"/>
      <c r="R9" s="37"/>
      <c r="S9" s="8">
        <v>4</v>
      </c>
    </row>
    <row r="10" spans="1:20" ht="15" customHeight="1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3"/>
      <c r="P10" s="37"/>
      <c r="Q10" s="37"/>
      <c r="R10" s="37"/>
      <c r="S10" s="84">
        <v>5</v>
      </c>
      <c r="T10" s="16"/>
    </row>
    <row r="11" spans="1:20" ht="15" customHeight="1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3"/>
      <c r="P11" s="37"/>
      <c r="Q11" s="37"/>
      <c r="R11" s="37"/>
      <c r="S11" s="84">
        <v>6</v>
      </c>
      <c r="T11" s="16"/>
    </row>
    <row r="12" spans="2:20" ht="15" customHeight="1">
      <c r="B12" s="2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4"/>
      <c r="P12" s="38"/>
      <c r="Q12" s="38"/>
      <c r="R12" s="38"/>
      <c r="S12" s="84">
        <v>7</v>
      </c>
      <c r="T12" s="16"/>
    </row>
    <row r="13" spans="2:20" ht="15" customHeight="1">
      <c r="B13" s="2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38"/>
      <c r="Q13" s="38"/>
      <c r="R13" s="38"/>
      <c r="S13" s="84">
        <v>8</v>
      </c>
      <c r="T13" s="16"/>
    </row>
    <row r="14" spans="3:20" ht="15" customHeigh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4"/>
      <c r="P14" s="38"/>
      <c r="Q14" s="38"/>
      <c r="R14" s="38"/>
      <c r="S14" s="84">
        <v>9</v>
      </c>
      <c r="T14" s="16"/>
    </row>
    <row r="15" spans="3:20" ht="1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4"/>
      <c r="P15" s="38"/>
      <c r="Q15" s="38"/>
      <c r="R15" s="38"/>
      <c r="S15" s="84">
        <v>10</v>
      </c>
      <c r="T15" s="16"/>
    </row>
    <row r="16" spans="5:20" ht="15" customHeight="1">
      <c r="E16" s="23"/>
      <c r="F16" s="23"/>
      <c r="G16" s="23"/>
      <c r="H16" s="23"/>
      <c r="I16" s="23"/>
      <c r="J16" s="23"/>
      <c r="K16" s="31"/>
      <c r="L16" s="27"/>
      <c r="M16" s="31"/>
      <c r="N16" s="27"/>
      <c r="O16" s="30"/>
      <c r="P16" s="24"/>
      <c r="Q16" s="24"/>
      <c r="R16" s="24"/>
      <c r="S16" s="84">
        <v>11</v>
      </c>
      <c r="T16" s="16"/>
    </row>
    <row r="17" spans="3:20" ht="15" customHeigh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5"/>
      <c r="P17" s="35"/>
      <c r="Q17" s="35"/>
      <c r="R17" s="35"/>
      <c r="S17" s="84">
        <v>12</v>
      </c>
      <c r="T17" s="16"/>
    </row>
    <row r="18" spans="2:20" ht="15" customHeight="1">
      <c r="B18" s="2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5"/>
      <c r="P18" s="35"/>
      <c r="Q18" s="35"/>
      <c r="R18" s="35"/>
      <c r="S18" s="84">
        <v>13</v>
      </c>
      <c r="T18" s="16"/>
    </row>
    <row r="19" spans="2:19" ht="15" customHeight="1">
      <c r="B19" s="22"/>
      <c r="E19" s="22"/>
      <c r="F19" s="22"/>
      <c r="G19" s="22"/>
      <c r="H19" s="22"/>
      <c r="I19" s="23"/>
      <c r="J19" s="24"/>
      <c r="K19" s="24"/>
      <c r="L19" s="22"/>
      <c r="M19" s="22"/>
      <c r="N19" s="22"/>
      <c r="O19" s="46"/>
      <c r="P19" s="22"/>
      <c r="Q19" s="24"/>
      <c r="R19" s="24"/>
      <c r="S19" s="8">
        <v>14</v>
      </c>
    </row>
    <row r="20" spans="5:19" s="5" customFormat="1" ht="15" customHeight="1">
      <c r="E20" s="22"/>
      <c r="F20" s="22"/>
      <c r="G20" s="22"/>
      <c r="H20" s="22"/>
      <c r="I20" s="23"/>
      <c r="J20" s="24"/>
      <c r="K20" s="24"/>
      <c r="L20" s="26"/>
      <c r="M20" s="26"/>
      <c r="N20" s="26"/>
      <c r="O20" s="26"/>
      <c r="P20" s="24"/>
      <c r="Q20" s="24"/>
      <c r="R20" s="24"/>
      <c r="S20" s="8">
        <v>15</v>
      </c>
    </row>
    <row r="21" spans="3:19" ht="15" customHeight="1">
      <c r="C21" s="22"/>
      <c r="D21" s="22"/>
      <c r="E21" s="22"/>
      <c r="F21" s="22"/>
      <c r="G21" s="22"/>
      <c r="H21" s="22"/>
      <c r="I21" s="23"/>
      <c r="J21" s="24"/>
      <c r="K21" s="24"/>
      <c r="L21" s="27"/>
      <c r="M21" s="27"/>
      <c r="N21" s="27"/>
      <c r="O21" s="28"/>
      <c r="P21" s="24"/>
      <c r="Q21" s="24"/>
      <c r="R21" s="24"/>
      <c r="S21" s="8">
        <v>16</v>
      </c>
    </row>
    <row r="22" spans="3:19" ht="15" customHeight="1">
      <c r="C22" s="22"/>
      <c r="D22" s="22"/>
      <c r="E22" s="22"/>
      <c r="F22" s="22"/>
      <c r="G22" s="22"/>
      <c r="H22" s="22"/>
      <c r="I22" s="23"/>
      <c r="J22" s="24"/>
      <c r="K22" s="24"/>
      <c r="L22" s="27"/>
      <c r="M22" s="29"/>
      <c r="N22" s="27"/>
      <c r="O22" s="30"/>
      <c r="P22" s="24"/>
      <c r="Q22" s="24"/>
      <c r="R22" s="24"/>
      <c r="S22" s="8">
        <v>17</v>
      </c>
    </row>
    <row r="23" spans="3:19" ht="15" customHeight="1">
      <c r="C23" s="22"/>
      <c r="D23" s="22"/>
      <c r="E23" s="22"/>
      <c r="F23" s="22"/>
      <c r="G23" s="22"/>
      <c r="H23" s="22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8">
        <v>18</v>
      </c>
    </row>
    <row r="24" spans="3:19" ht="15" customHeight="1">
      <c r="C24" s="22"/>
      <c r="D24" s="22"/>
      <c r="E24" s="22"/>
      <c r="F24" s="22"/>
      <c r="G24" s="22"/>
      <c r="H24" s="22"/>
      <c r="I24" s="23"/>
      <c r="J24" s="24"/>
      <c r="K24" s="24"/>
      <c r="L24" s="26"/>
      <c r="M24" s="26"/>
      <c r="N24" s="26"/>
      <c r="O24" s="26"/>
      <c r="P24" s="24"/>
      <c r="Q24" s="24"/>
      <c r="R24" s="24"/>
      <c r="S24" s="8">
        <v>19</v>
      </c>
    </row>
    <row r="25" spans="3:19" ht="15" customHeight="1">
      <c r="C25" s="22"/>
      <c r="D25" s="22"/>
      <c r="E25" s="22"/>
      <c r="F25" s="22"/>
      <c r="G25" s="22"/>
      <c r="H25" s="22"/>
      <c r="I25" s="23"/>
      <c r="J25" s="24"/>
      <c r="K25" s="24"/>
      <c r="L25" s="27"/>
      <c r="M25" s="31"/>
      <c r="N25" s="27"/>
      <c r="O25" s="30"/>
      <c r="P25" s="24"/>
      <c r="Q25" s="24"/>
      <c r="R25" s="24"/>
      <c r="S25" s="8">
        <v>20</v>
      </c>
    </row>
    <row r="26" spans="4:19" ht="15" customHeight="1">
      <c r="D26" s="22"/>
      <c r="E26" s="22"/>
      <c r="F26" s="22"/>
      <c r="G26" s="22"/>
      <c r="H26" s="22"/>
      <c r="I26" s="23"/>
      <c r="J26" s="24"/>
      <c r="K26" s="24"/>
      <c r="L26" s="27"/>
      <c r="M26" s="31"/>
      <c r="N26" s="27"/>
      <c r="O26" s="30"/>
      <c r="P26" s="24"/>
      <c r="Q26" s="24"/>
      <c r="R26" s="24"/>
      <c r="S26" s="8">
        <v>21</v>
      </c>
    </row>
    <row r="27" spans="4:19" ht="15" customHeight="1">
      <c r="D27" s="22"/>
      <c r="E27" s="22"/>
      <c r="F27" s="22"/>
      <c r="G27" s="22"/>
      <c r="H27" s="22"/>
      <c r="I27" s="23"/>
      <c r="J27" s="24"/>
      <c r="K27" s="24"/>
      <c r="L27" s="27"/>
      <c r="M27" s="31"/>
      <c r="N27" s="27"/>
      <c r="O27" s="30"/>
      <c r="P27" s="24"/>
      <c r="Q27" s="24"/>
      <c r="R27" s="24"/>
      <c r="S27" s="8">
        <v>22</v>
      </c>
    </row>
    <row r="28" spans="1:19" ht="15" customHeight="1">
      <c r="A28" s="79">
        <v>15</v>
      </c>
      <c r="B28" s="79"/>
      <c r="D28" s="22"/>
      <c r="E28" s="22"/>
      <c r="F28" s="22"/>
      <c r="G28" s="22"/>
      <c r="H28" s="22"/>
      <c r="I28" s="23"/>
      <c r="J28" s="24"/>
      <c r="K28" s="24"/>
      <c r="L28" s="27"/>
      <c r="M28" s="31"/>
      <c r="N28" s="27"/>
      <c r="O28" s="30"/>
      <c r="P28" s="24"/>
      <c r="Q28" s="24"/>
      <c r="R28" s="24"/>
      <c r="S28" s="8">
        <v>23</v>
      </c>
    </row>
    <row r="29" spans="1:19" ht="15" customHeight="1">
      <c r="A29" s="79"/>
      <c r="B29" s="79"/>
      <c r="D29" s="22"/>
      <c r="E29" s="22"/>
      <c r="F29" s="22"/>
      <c r="G29" s="22"/>
      <c r="H29" s="22"/>
      <c r="I29" s="23"/>
      <c r="J29" s="24"/>
      <c r="K29" s="24"/>
      <c r="L29" s="27"/>
      <c r="M29" s="31"/>
      <c r="N29" s="27"/>
      <c r="O29" s="30"/>
      <c r="P29" s="24"/>
      <c r="Q29" s="24"/>
      <c r="R29" s="24"/>
      <c r="S29" s="8">
        <v>24</v>
      </c>
    </row>
    <row r="30" spans="1:19" ht="15" customHeight="1">
      <c r="A30" s="79"/>
      <c r="B30" s="79"/>
      <c r="C30" s="22"/>
      <c r="D30" s="22"/>
      <c r="E30" s="22"/>
      <c r="F30" s="22"/>
      <c r="G30" s="22"/>
      <c r="H30" s="22"/>
      <c r="I30" s="23"/>
      <c r="J30" s="24"/>
      <c r="K30" s="24"/>
      <c r="L30" s="27"/>
      <c r="M30" s="31"/>
      <c r="N30" s="27"/>
      <c r="O30" s="30"/>
      <c r="P30" s="24"/>
      <c r="Q30" s="24"/>
      <c r="R30" s="24"/>
      <c r="S30" s="8">
        <v>25</v>
      </c>
    </row>
    <row r="31" spans="1:19" ht="15" customHeight="1">
      <c r="A31" s="79"/>
      <c r="B31" s="79"/>
      <c r="D31" s="22"/>
      <c r="E31" s="22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8">
        <v>26</v>
      </c>
    </row>
    <row r="32" spans="4:19" ht="15" customHeight="1">
      <c r="D32" s="25"/>
      <c r="E32" s="25"/>
      <c r="F32" s="25"/>
      <c r="G32" s="25"/>
      <c r="H32" s="25"/>
      <c r="I32" s="25"/>
      <c r="J32" s="24"/>
      <c r="K32" s="26"/>
      <c r="L32" s="26"/>
      <c r="M32" s="26"/>
      <c r="N32" s="26"/>
      <c r="O32" s="26"/>
      <c r="P32" s="24"/>
      <c r="Q32" s="24"/>
      <c r="R32" s="24"/>
      <c r="S32" s="8">
        <v>27</v>
      </c>
    </row>
    <row r="33" spans="4:19" ht="15" customHeight="1">
      <c r="D33" s="23"/>
      <c r="E33" s="23"/>
      <c r="F33" s="23"/>
      <c r="G33" s="23"/>
      <c r="J33" s="23"/>
      <c r="K33" s="31"/>
      <c r="L33" s="27"/>
      <c r="M33" s="31"/>
      <c r="N33" s="27"/>
      <c r="O33" s="30"/>
      <c r="P33" s="24"/>
      <c r="Q33" s="24"/>
      <c r="R33" s="24"/>
      <c r="S33" s="8">
        <v>28</v>
      </c>
    </row>
    <row r="34" spans="4:19" ht="15" customHeight="1">
      <c r="D34" s="23"/>
      <c r="E34" s="23"/>
      <c r="F34" s="23"/>
      <c r="G34" s="23"/>
      <c r="J34" s="23"/>
      <c r="K34" s="31"/>
      <c r="L34" s="27"/>
      <c r="M34" s="31"/>
      <c r="N34" s="27"/>
      <c r="O34" s="30"/>
      <c r="P34" s="24"/>
      <c r="Q34" s="24"/>
      <c r="R34" s="24"/>
      <c r="S34" s="8">
        <v>29</v>
      </c>
    </row>
    <row r="35" spans="2:19" ht="15" customHeight="1">
      <c r="B35" s="22"/>
      <c r="C35" s="22"/>
      <c r="D35" s="22"/>
      <c r="E35" s="22"/>
      <c r="F35" s="23"/>
      <c r="G35" s="23"/>
      <c r="J35" s="24"/>
      <c r="K35" s="24"/>
      <c r="L35" s="24"/>
      <c r="M35" s="24"/>
      <c r="N35" s="24"/>
      <c r="O35" s="24"/>
      <c r="P35" s="24"/>
      <c r="Q35" s="24"/>
      <c r="R35" s="24"/>
      <c r="S35" s="8">
        <v>30</v>
      </c>
    </row>
    <row r="36" spans="2:19" ht="15" customHeight="1">
      <c r="B36" s="22"/>
      <c r="C36" s="22"/>
      <c r="D36" s="25"/>
      <c r="E36" s="25"/>
      <c r="F36" s="25"/>
      <c r="G36" s="25"/>
      <c r="J36" s="24"/>
      <c r="K36" s="26"/>
      <c r="L36" s="26"/>
      <c r="M36" s="26"/>
      <c r="N36" s="26"/>
      <c r="O36" s="26"/>
      <c r="P36" s="24"/>
      <c r="Q36" s="24"/>
      <c r="R36" s="24"/>
      <c r="S36" s="8">
        <v>31</v>
      </c>
    </row>
    <row r="37" spans="2:19" ht="15" customHeight="1">
      <c r="B37" s="22"/>
      <c r="C37" s="22"/>
      <c r="D37" s="23"/>
      <c r="E37" s="23"/>
      <c r="F37" s="23"/>
      <c r="G37" s="23"/>
      <c r="H37" s="23"/>
      <c r="I37" s="32"/>
      <c r="J37" s="32"/>
      <c r="K37" s="31"/>
      <c r="L37" s="27"/>
      <c r="M37" s="31"/>
      <c r="N37" s="27"/>
      <c r="O37" s="30"/>
      <c r="P37" s="24"/>
      <c r="Q37" s="24"/>
      <c r="R37" s="24"/>
      <c r="S37" s="8">
        <v>32</v>
      </c>
    </row>
    <row r="38" spans="2:19" ht="1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5"/>
      <c r="P38" s="35"/>
      <c r="Q38" s="35"/>
      <c r="R38" s="35"/>
      <c r="S38" s="8">
        <v>33</v>
      </c>
    </row>
    <row r="39" spans="1:19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5"/>
      <c r="P39" s="35"/>
      <c r="Q39" s="35"/>
      <c r="R39" s="35"/>
      <c r="S39" s="8">
        <v>34</v>
      </c>
    </row>
    <row r="40" spans="2:20" ht="15" customHeight="1"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84">
        <v>35</v>
      </c>
      <c r="T40" s="16"/>
    </row>
    <row r="41" spans="2:20" ht="15" customHeight="1">
      <c r="B41" s="22"/>
      <c r="C41" s="22"/>
      <c r="D41" s="33"/>
      <c r="E41" s="22"/>
      <c r="F41" s="23"/>
      <c r="G41" s="23"/>
      <c r="H41" s="24"/>
      <c r="I41" s="24"/>
      <c r="J41" s="24"/>
      <c r="K41" s="26"/>
      <c r="L41" s="26"/>
      <c r="M41" s="26"/>
      <c r="N41" s="26"/>
      <c r="O41" s="26"/>
      <c r="P41" s="24"/>
      <c r="Q41" s="24"/>
      <c r="R41" s="24"/>
      <c r="S41" s="84">
        <v>36</v>
      </c>
      <c r="T41" s="16"/>
    </row>
    <row r="42" spans="2:20" ht="15" customHeight="1">
      <c r="B42" s="22"/>
      <c r="C42" s="22"/>
      <c r="D42" s="23"/>
      <c r="E42" s="23"/>
      <c r="F42" s="23"/>
      <c r="G42" s="23"/>
      <c r="H42" s="23"/>
      <c r="I42" s="23"/>
      <c r="J42" s="23"/>
      <c r="K42" s="27"/>
      <c r="L42" s="27"/>
      <c r="M42" s="27"/>
      <c r="N42" s="27"/>
      <c r="O42" s="28"/>
      <c r="P42" s="24"/>
      <c r="Q42" s="24"/>
      <c r="R42" s="24"/>
      <c r="S42" s="84">
        <v>37</v>
      </c>
      <c r="T42" s="16"/>
    </row>
    <row r="43" spans="2:20" ht="15" customHeight="1">
      <c r="B43" s="22"/>
      <c r="E43" s="23"/>
      <c r="F43" s="23"/>
      <c r="G43" s="23"/>
      <c r="H43" s="23"/>
      <c r="I43" s="23"/>
      <c r="J43" s="23"/>
      <c r="K43" s="31"/>
      <c r="L43" s="27"/>
      <c r="M43" s="31"/>
      <c r="N43" s="27"/>
      <c r="O43" s="30"/>
      <c r="P43" s="24"/>
      <c r="Q43" s="24"/>
      <c r="R43" s="24"/>
      <c r="S43" s="84">
        <v>38</v>
      </c>
      <c r="T43" s="16"/>
    </row>
    <row r="44" spans="2:20" ht="15" customHeight="1">
      <c r="B44" s="22"/>
      <c r="E44" s="23"/>
      <c r="F44" s="23"/>
      <c r="G44" s="23"/>
      <c r="H44" s="23"/>
      <c r="I44" s="23"/>
      <c r="J44" s="23"/>
      <c r="K44" s="27"/>
      <c r="L44" s="27"/>
      <c r="M44" s="27"/>
      <c r="N44" s="27"/>
      <c r="O44" s="28"/>
      <c r="P44" s="24"/>
      <c r="Q44" s="24"/>
      <c r="R44" s="24"/>
      <c r="S44" s="84">
        <v>39</v>
      </c>
      <c r="T44" s="16"/>
    </row>
    <row r="45" spans="2:20" ht="15" customHeight="1">
      <c r="B45" s="22"/>
      <c r="E45" s="22"/>
      <c r="F45" s="23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84">
        <v>40</v>
      </c>
      <c r="T45" s="16"/>
    </row>
    <row r="46" spans="2:20" ht="15" customHeight="1">
      <c r="B46" s="22"/>
      <c r="E46" s="22"/>
      <c r="F46" s="22"/>
      <c r="G46" s="23"/>
      <c r="H46" s="23"/>
      <c r="I46" s="24"/>
      <c r="J46" s="24"/>
      <c r="K46" s="26"/>
      <c r="L46" s="26"/>
      <c r="M46" s="26"/>
      <c r="N46" s="26"/>
      <c r="O46" s="26"/>
      <c r="P46" s="24"/>
      <c r="Q46" s="24"/>
      <c r="R46" s="24"/>
      <c r="S46" s="84">
        <v>41</v>
      </c>
      <c r="T46" s="16"/>
    </row>
    <row r="47" spans="2:20" ht="15" customHeight="1">
      <c r="B47" s="22"/>
      <c r="C47" s="22"/>
      <c r="D47" s="23"/>
      <c r="E47" s="23"/>
      <c r="F47" s="23"/>
      <c r="G47" s="23"/>
      <c r="H47" s="23"/>
      <c r="I47" s="23"/>
      <c r="J47" s="23"/>
      <c r="K47" s="31"/>
      <c r="L47" s="27"/>
      <c r="M47" s="31"/>
      <c r="N47" s="27"/>
      <c r="O47" s="30"/>
      <c r="P47" s="24"/>
      <c r="Q47" s="24"/>
      <c r="R47" s="24"/>
      <c r="S47" s="84">
        <v>42</v>
      </c>
      <c r="T47" s="16"/>
    </row>
    <row r="48" spans="2:20" ht="15" customHeight="1">
      <c r="B48" s="22"/>
      <c r="C48" s="22"/>
      <c r="D48" s="23"/>
      <c r="E48" s="23"/>
      <c r="F48" s="23"/>
      <c r="G48" s="23"/>
      <c r="H48" s="23"/>
      <c r="I48" s="23"/>
      <c r="J48" s="31"/>
      <c r="K48" s="27"/>
      <c r="L48" s="31"/>
      <c r="M48" s="27"/>
      <c r="N48" s="24"/>
      <c r="O48" s="30"/>
      <c r="P48" s="24"/>
      <c r="Q48" s="24"/>
      <c r="R48" s="24"/>
      <c r="S48" s="84">
        <v>43</v>
      </c>
      <c r="T48" s="16"/>
    </row>
    <row r="49" spans="2:20" ht="15" customHeight="1">
      <c r="B49" s="22"/>
      <c r="C49" s="22"/>
      <c r="D49" s="23"/>
      <c r="E49" s="23"/>
      <c r="F49" s="23"/>
      <c r="G49" s="23"/>
      <c r="H49" s="23"/>
      <c r="I49" s="23"/>
      <c r="J49" s="31"/>
      <c r="K49" s="27"/>
      <c r="L49" s="31"/>
      <c r="M49" s="27"/>
      <c r="N49" s="24"/>
      <c r="O49" s="30"/>
      <c r="P49" s="24"/>
      <c r="Q49" s="24"/>
      <c r="R49" s="24"/>
      <c r="S49" s="84">
        <v>44</v>
      </c>
      <c r="T49" s="16"/>
    </row>
    <row r="50" spans="2:20" ht="15" customHeight="1">
      <c r="B50" s="22"/>
      <c r="C50" s="22"/>
      <c r="D50" s="22"/>
      <c r="E50" s="22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84">
        <v>45</v>
      </c>
      <c r="T50" s="16"/>
    </row>
    <row r="51" spans="2:20" ht="15" customHeight="1">
      <c r="B51" s="22"/>
      <c r="C51" s="22"/>
      <c r="D51" s="22"/>
      <c r="E51" s="22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84">
        <v>46</v>
      </c>
      <c r="T51" s="16"/>
    </row>
    <row r="52" spans="2:20" ht="15" customHeight="1">
      <c r="B52" s="22"/>
      <c r="C52" s="22"/>
      <c r="D52" s="34"/>
      <c r="E52" s="22"/>
      <c r="F52" s="23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84">
        <v>47</v>
      </c>
      <c r="T52" s="16"/>
    </row>
    <row r="53" spans="2:20" ht="1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46"/>
      <c r="P53" s="22"/>
      <c r="Q53" s="22"/>
      <c r="R53" s="24"/>
      <c r="S53" s="84">
        <v>48</v>
      </c>
      <c r="T53" s="16"/>
    </row>
    <row r="54" spans="2:20" ht="15" customHeight="1">
      <c r="B54" s="22"/>
      <c r="C54" s="22"/>
      <c r="D54" s="22"/>
      <c r="E54" s="22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84">
        <v>49</v>
      </c>
      <c r="T54" s="16"/>
    </row>
    <row r="55" spans="18:20" ht="15" customHeight="1">
      <c r="R55" s="16"/>
      <c r="S55" s="84">
        <v>50</v>
      </c>
      <c r="T55" s="16"/>
    </row>
    <row r="56" spans="18:20" ht="15" customHeight="1">
      <c r="R56" s="16"/>
      <c r="S56" s="84">
        <v>51</v>
      </c>
      <c r="T56" s="16"/>
    </row>
    <row r="57" spans="1:19" ht="21.75" customHeight="1">
      <c r="A57" s="77">
        <v>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9">
        <v>0</v>
      </c>
    </row>
    <row r="58" spans="1:19" ht="21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10">
        <v>0</v>
      </c>
    </row>
    <row r="59" spans="1:19" ht="12" customHeight="1">
      <c r="A59" s="78" t="s">
        <v>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10">
        <v>0</v>
      </c>
    </row>
    <row r="60" spans="18:19" ht="15" customHeight="1">
      <c r="R60" s="16"/>
      <c r="S60" s="8"/>
    </row>
    <row r="61" spans="2:19" ht="15" customHeight="1">
      <c r="B61" s="18" t="s">
        <v>8</v>
      </c>
      <c r="F61" s="1"/>
      <c r="R61" s="16"/>
      <c r="S61" s="8">
        <v>1</v>
      </c>
    </row>
    <row r="62" spans="18:19" ht="15" customHeight="1">
      <c r="R62" s="16"/>
      <c r="S62" s="8">
        <v>2</v>
      </c>
    </row>
    <row r="63" spans="6:19" ht="15" customHeight="1">
      <c r="F63" s="1"/>
      <c r="G63" s="1"/>
      <c r="H63" s="1"/>
      <c r="I63" s="1"/>
      <c r="J63" s="1"/>
      <c r="K63" s="1"/>
      <c r="L63" s="1"/>
      <c r="M63" s="1"/>
      <c r="N63" s="1"/>
      <c r="O63" s="47"/>
      <c r="P63" s="1"/>
      <c r="R63" s="16"/>
      <c r="S63" s="8">
        <v>4</v>
      </c>
    </row>
    <row r="64" spans="3:19" s="5" customFormat="1" ht="15" customHeight="1">
      <c r="C64" s="1"/>
      <c r="O64" s="3"/>
      <c r="P64" s="3"/>
      <c r="Q64" s="3"/>
      <c r="R64" s="16"/>
      <c r="S64" s="8">
        <v>5</v>
      </c>
    </row>
    <row r="65" spans="18:19" ht="15" customHeight="1">
      <c r="R65" s="16"/>
      <c r="S65" s="8">
        <v>6</v>
      </c>
    </row>
    <row r="66" spans="4:19" ht="15" customHeight="1">
      <c r="D66" s="76" t="s">
        <v>43</v>
      </c>
      <c r="E66" s="76"/>
      <c r="F66" s="76"/>
      <c r="G66" s="76"/>
      <c r="H66" s="76"/>
      <c r="I66" s="76"/>
      <c r="J66" s="1"/>
      <c r="K66" s="6">
        <v>2012</v>
      </c>
      <c r="L66" s="6"/>
      <c r="M66" s="6">
        <v>2011</v>
      </c>
      <c r="N66" s="6"/>
      <c r="O66" s="6" t="s">
        <v>1</v>
      </c>
      <c r="R66" s="16"/>
      <c r="S66" s="8">
        <v>7</v>
      </c>
    </row>
    <row r="67" spans="4:19" ht="15" customHeight="1">
      <c r="D67" s="11" t="str">
        <f>+B115</f>
        <v>Demandes anuals de compliment de MPA</v>
      </c>
      <c r="E67" s="11"/>
      <c r="F67" s="11"/>
      <c r="G67" s="11"/>
      <c r="H67" s="11"/>
      <c r="I67" s="11"/>
      <c r="J67" s="11"/>
      <c r="K67" s="12">
        <f>+Q139</f>
        <v>10705</v>
      </c>
      <c r="L67" s="12"/>
      <c r="M67" s="12">
        <f>+P139</f>
        <v>11342</v>
      </c>
      <c r="N67" s="12"/>
      <c r="O67" s="20">
        <f>+K67-M67</f>
        <v>-637</v>
      </c>
      <c r="R67" s="16"/>
      <c r="S67" s="8">
        <v>8</v>
      </c>
    </row>
    <row r="68" spans="6:19" ht="15" customHeight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6"/>
      <c r="S68" s="8">
        <v>9</v>
      </c>
    </row>
    <row r="69" spans="16:19" ht="15" customHeight="1">
      <c r="P69" s="1"/>
      <c r="Q69" s="1"/>
      <c r="R69" s="16"/>
      <c r="S69" s="8">
        <v>10</v>
      </c>
    </row>
    <row r="70" spans="16:19" ht="15" customHeight="1">
      <c r="P70" s="1"/>
      <c r="Q70" s="1"/>
      <c r="R70" s="16"/>
      <c r="S70" s="8">
        <v>11</v>
      </c>
    </row>
    <row r="71" spans="4:19" ht="15" customHeight="1">
      <c r="D71" s="76" t="s">
        <v>54</v>
      </c>
      <c r="E71" s="76"/>
      <c r="F71" s="76"/>
      <c r="G71" s="76"/>
      <c r="H71" s="76"/>
      <c r="I71" s="76"/>
      <c r="J71" s="1"/>
      <c r="K71" s="6">
        <v>2012</v>
      </c>
      <c r="L71" s="6"/>
      <c r="M71" s="6">
        <v>2011</v>
      </c>
      <c r="N71" s="6"/>
      <c r="O71" s="6" t="s">
        <v>1</v>
      </c>
      <c r="P71" s="1"/>
      <c r="Q71" s="1"/>
      <c r="R71" s="16"/>
      <c r="S71" s="8">
        <v>12</v>
      </c>
    </row>
    <row r="72" spans="4:19" ht="15" customHeight="1">
      <c r="D72" s="11" t="str">
        <f>+B249</f>
        <v>Nombre de persones diferents</v>
      </c>
      <c r="E72" s="11"/>
      <c r="F72" s="11"/>
      <c r="G72" s="11"/>
      <c r="H72" s="11"/>
      <c r="I72" s="11"/>
      <c r="J72" s="11"/>
      <c r="K72" s="12">
        <f>+Q249</f>
        <v>14852</v>
      </c>
      <c r="L72" s="12"/>
      <c r="M72" s="12">
        <f>+P249</f>
        <v>18375</v>
      </c>
      <c r="N72" s="12"/>
      <c r="O72" s="20">
        <f aca="true" t="shared" si="0" ref="O72:O80">+K72-M72</f>
        <v>-3523</v>
      </c>
      <c r="P72" s="1"/>
      <c r="Q72" s="1"/>
      <c r="R72" s="16"/>
      <c r="S72" s="8">
        <v>13</v>
      </c>
    </row>
    <row r="73" spans="2:19" ht="15" customHeight="1">
      <c r="B73" s="3"/>
      <c r="C73" s="3"/>
      <c r="D73" s="11" t="str">
        <f>+B304</f>
        <v>Homes</v>
      </c>
      <c r="E73" s="11"/>
      <c r="F73" s="11"/>
      <c r="G73" s="11"/>
      <c r="H73" s="11"/>
      <c r="I73" s="11"/>
      <c r="J73" s="11"/>
      <c r="K73" s="12">
        <f>+Q304</f>
        <v>13560</v>
      </c>
      <c r="L73" s="12"/>
      <c r="M73" s="12">
        <f>+P304</f>
        <v>16867</v>
      </c>
      <c r="N73" s="12"/>
      <c r="O73" s="20">
        <f t="shared" si="0"/>
        <v>-3307</v>
      </c>
      <c r="P73" s="1"/>
      <c r="R73" s="16"/>
      <c r="S73" s="8">
        <v>14</v>
      </c>
    </row>
    <row r="74" spans="2:19" ht="15" customHeight="1">
      <c r="B74" s="3"/>
      <c r="C74" s="3"/>
      <c r="D74" s="11" t="str">
        <f>+B305</f>
        <v>Dones</v>
      </c>
      <c r="E74" s="11"/>
      <c r="F74" s="11"/>
      <c r="G74" s="11"/>
      <c r="H74" s="11"/>
      <c r="I74" s="11"/>
      <c r="J74" s="11"/>
      <c r="K74" s="12">
        <f>+Q305</f>
        <v>1292</v>
      </c>
      <c r="L74" s="12"/>
      <c r="M74" s="12">
        <f>+P305</f>
        <v>1508</v>
      </c>
      <c r="N74" s="12"/>
      <c r="O74" s="20">
        <f t="shared" si="0"/>
        <v>-216</v>
      </c>
      <c r="P74" s="1"/>
      <c r="R74" s="16"/>
      <c r="S74" s="8">
        <v>15</v>
      </c>
    </row>
    <row r="75" spans="4:19" ht="15" customHeight="1">
      <c r="D75" s="11" t="str">
        <f>+B359</f>
        <v>Espanyols</v>
      </c>
      <c r="E75" s="11"/>
      <c r="F75" s="11"/>
      <c r="G75" s="11"/>
      <c r="H75" s="11"/>
      <c r="I75" s="11"/>
      <c r="J75" s="11"/>
      <c r="K75" s="12">
        <f>+Q359</f>
        <v>10819</v>
      </c>
      <c r="L75" s="12"/>
      <c r="M75" s="12">
        <f>+P359</f>
        <v>13368</v>
      </c>
      <c r="N75" s="12"/>
      <c r="O75" s="20">
        <f t="shared" si="0"/>
        <v>-2549</v>
      </c>
      <c r="P75" s="1"/>
      <c r="Q75" s="1"/>
      <c r="R75" s="16"/>
      <c r="S75" s="8">
        <v>16</v>
      </c>
    </row>
    <row r="76" spans="4:19" ht="15" customHeight="1">
      <c r="D76" s="11" t="str">
        <f>+B360</f>
        <v>Estrangers</v>
      </c>
      <c r="E76" s="11"/>
      <c r="F76" s="11"/>
      <c r="G76" s="11"/>
      <c r="H76" s="11"/>
      <c r="I76" s="11"/>
      <c r="J76" s="11"/>
      <c r="K76" s="12">
        <f>+Q360</f>
        <v>4033</v>
      </c>
      <c r="L76" s="12"/>
      <c r="M76" s="12">
        <f>+P360</f>
        <v>5007</v>
      </c>
      <c r="N76" s="12"/>
      <c r="O76" s="20">
        <f t="shared" si="0"/>
        <v>-974</v>
      </c>
      <c r="P76" s="1"/>
      <c r="Q76" s="1"/>
      <c r="R76" s="16"/>
      <c r="S76" s="8">
        <v>17</v>
      </c>
    </row>
    <row r="77" spans="4:19" ht="15" customHeight="1">
      <c r="D77" s="11" t="s">
        <v>62</v>
      </c>
      <c r="E77" s="11"/>
      <c r="F77" s="11"/>
      <c r="G77" s="11"/>
      <c r="H77" s="11"/>
      <c r="I77" s="11"/>
      <c r="J77" s="11"/>
      <c r="K77" s="12">
        <f>+Q257</f>
        <v>16885</v>
      </c>
      <c r="L77" s="12"/>
      <c r="M77" s="12">
        <f>+P257</f>
        <v>20563</v>
      </c>
      <c r="N77" s="12"/>
      <c r="O77" s="20">
        <f t="shared" si="0"/>
        <v>-3678</v>
      </c>
      <c r="P77" s="1"/>
      <c r="Q77" s="1"/>
      <c r="R77" s="16"/>
      <c r="S77" s="8">
        <v>18</v>
      </c>
    </row>
    <row r="78" spans="4:19" ht="15" customHeight="1">
      <c r="D78" s="11" t="str">
        <f>+B254</f>
        <v>Pena de treballs benefici comunitat</v>
      </c>
      <c r="E78" s="11"/>
      <c r="F78" s="11"/>
      <c r="G78" s="11"/>
      <c r="H78" s="11"/>
      <c r="I78" s="11"/>
      <c r="J78" s="11"/>
      <c r="K78" s="12">
        <f>+Q254</f>
        <v>12273</v>
      </c>
      <c r="L78" s="12"/>
      <c r="M78" s="12">
        <f>+P254</f>
        <v>15653</v>
      </c>
      <c r="N78" s="12"/>
      <c r="O78" s="20">
        <f t="shared" si="0"/>
        <v>-3380</v>
      </c>
      <c r="P78" s="1"/>
      <c r="Q78" s="1"/>
      <c r="R78" s="16"/>
      <c r="S78" s="8">
        <v>19</v>
      </c>
    </row>
    <row r="79" spans="4:19" ht="15" customHeight="1">
      <c r="D79" s="11" t="str">
        <f>+B255</f>
        <v>Obligacions suspensió o substitució</v>
      </c>
      <c r="E79" s="11"/>
      <c r="F79" s="11"/>
      <c r="G79" s="11"/>
      <c r="H79" s="11"/>
      <c r="I79" s="11"/>
      <c r="J79" s="11"/>
      <c r="K79" s="12">
        <f>+Q255</f>
        <v>3891</v>
      </c>
      <c r="L79" s="12"/>
      <c r="M79" s="12">
        <f>+P255</f>
        <v>4116</v>
      </c>
      <c r="N79" s="12"/>
      <c r="O79" s="20">
        <f t="shared" si="0"/>
        <v>-225</v>
      </c>
      <c r="P79" s="1"/>
      <c r="Q79" s="1"/>
      <c r="R79" s="16"/>
      <c r="S79" s="8">
        <v>20</v>
      </c>
    </row>
    <row r="80" spans="4:19" ht="15" customHeight="1">
      <c r="D80" s="11" t="str">
        <f>+B256</f>
        <v>Mesures de seguretat</v>
      </c>
      <c r="E80" s="11"/>
      <c r="F80" s="11"/>
      <c r="G80" s="11"/>
      <c r="H80" s="11"/>
      <c r="I80" s="11"/>
      <c r="J80" s="11"/>
      <c r="K80" s="12">
        <f>+Q256</f>
        <v>721</v>
      </c>
      <c r="L80" s="12"/>
      <c r="M80" s="12">
        <f>+P256</f>
        <v>794</v>
      </c>
      <c r="N80" s="12"/>
      <c r="O80" s="20">
        <f t="shared" si="0"/>
        <v>-73</v>
      </c>
      <c r="P80" s="1"/>
      <c r="Q80" s="1"/>
      <c r="R80" s="16"/>
      <c r="S80" s="8">
        <v>21</v>
      </c>
    </row>
    <row r="81" spans="16:19" ht="15" customHeight="1">
      <c r="P81" s="1"/>
      <c r="Q81" s="1"/>
      <c r="R81" s="16"/>
      <c r="S81" s="8">
        <v>22</v>
      </c>
    </row>
    <row r="82" spans="4:19" ht="15" customHeight="1">
      <c r="D82" s="51" t="s">
        <v>44</v>
      </c>
      <c r="E82" s="51"/>
      <c r="F82" s="51"/>
      <c r="G82" s="51"/>
      <c r="H82" s="51"/>
      <c r="I82" s="51"/>
      <c r="J82" s="1"/>
      <c r="K82" s="6">
        <v>2012</v>
      </c>
      <c r="L82" s="6"/>
      <c r="M82" s="6">
        <v>2011</v>
      </c>
      <c r="N82" s="6"/>
      <c r="O82" s="6" t="s">
        <v>1</v>
      </c>
      <c r="P82" s="1"/>
      <c r="Q82" s="1"/>
      <c r="R82" s="16"/>
      <c r="S82" s="8">
        <v>23</v>
      </c>
    </row>
    <row r="83" spans="4:19" ht="15" customHeight="1">
      <c r="D83" s="11" t="s">
        <v>67</v>
      </c>
      <c r="E83" s="11"/>
      <c r="F83" s="11"/>
      <c r="G83" s="11"/>
      <c r="H83" s="11"/>
      <c r="I83" s="11"/>
      <c r="J83" s="11"/>
      <c r="K83" s="12">
        <f>+Q470</f>
        <v>6301</v>
      </c>
      <c r="L83" s="12"/>
      <c r="M83" s="12">
        <f>+P470</f>
        <v>6758</v>
      </c>
      <c r="N83" s="12"/>
      <c r="O83" s="20">
        <f>+K83-M83</f>
        <v>-457</v>
      </c>
      <c r="P83" s="1"/>
      <c r="Q83" s="1"/>
      <c r="R83" s="16"/>
      <c r="S83" s="8">
        <v>24</v>
      </c>
    </row>
    <row r="84" spans="4:19" ht="15" customHeight="1">
      <c r="D84" s="11" t="str">
        <f>+B469</f>
        <v>Pob. MPA/100 mil habitants </v>
      </c>
      <c r="E84" s="11"/>
      <c r="F84" s="11"/>
      <c r="G84" s="11"/>
      <c r="H84" s="11"/>
      <c r="I84" s="11"/>
      <c r="J84" s="11"/>
      <c r="K84" s="15">
        <f>+Q469</f>
        <v>82.91</v>
      </c>
      <c r="L84" s="15"/>
      <c r="M84" s="15">
        <f>+P469</f>
        <v>89.1594821934617</v>
      </c>
      <c r="N84" s="12"/>
      <c r="O84" s="50">
        <f>+K84-M84</f>
        <v>-6.249482193461702</v>
      </c>
      <c r="P84" s="1"/>
      <c r="Q84" s="1"/>
      <c r="R84" s="16"/>
      <c r="S84" s="8">
        <v>25</v>
      </c>
    </row>
    <row r="85" spans="16:19" ht="15" customHeight="1">
      <c r="P85" s="1"/>
      <c r="Q85" s="1"/>
      <c r="R85" s="16"/>
      <c r="S85" s="8">
        <v>26</v>
      </c>
    </row>
    <row r="86" spans="4:20" ht="15" customHeight="1">
      <c r="D86" s="51" t="s">
        <v>64</v>
      </c>
      <c r="E86" s="51"/>
      <c r="F86" s="51"/>
      <c r="G86" s="51"/>
      <c r="H86" s="51"/>
      <c r="I86" s="51"/>
      <c r="J86" s="1"/>
      <c r="K86" s="6">
        <v>2012</v>
      </c>
      <c r="L86" s="6"/>
      <c r="M86" s="6">
        <v>2011</v>
      </c>
      <c r="N86" s="6"/>
      <c r="O86" s="6" t="s">
        <v>1</v>
      </c>
      <c r="P86" s="1"/>
      <c r="Q86" s="1"/>
      <c r="R86" s="16"/>
      <c r="S86" s="8">
        <v>27</v>
      </c>
      <c r="T86" s="4">
        <v>1</v>
      </c>
    </row>
    <row r="87" spans="4:20" ht="15" customHeight="1">
      <c r="D87" s="11" t="str">
        <f>+C414</f>
        <v>Pena de treballs benefici comunitat</v>
      </c>
      <c r="E87" s="11"/>
      <c r="F87" s="11"/>
      <c r="G87" s="11"/>
      <c r="H87" s="11"/>
      <c r="I87" s="11"/>
      <c r="J87" s="11"/>
      <c r="K87" s="12">
        <f>+Q414</f>
        <v>4587</v>
      </c>
      <c r="L87" s="12"/>
      <c r="M87" s="12">
        <f>+P414</f>
        <v>4737.17808219178</v>
      </c>
      <c r="N87" s="12"/>
      <c r="O87" s="20">
        <f>+K87-M87</f>
        <v>-150.17808219178005</v>
      </c>
      <c r="P87" s="1"/>
      <c r="Q87" s="1"/>
      <c r="R87" s="16"/>
      <c r="S87" s="8">
        <v>28</v>
      </c>
      <c r="T87" s="4">
        <v>2</v>
      </c>
    </row>
    <row r="88" spans="4:20" ht="15" customHeight="1">
      <c r="D88" s="11" t="str">
        <f>+C415</f>
        <v>Obligacions suspensió o substitució/dia</v>
      </c>
      <c r="E88" s="11"/>
      <c r="F88" s="11"/>
      <c r="G88" s="11"/>
      <c r="H88" s="11"/>
      <c r="I88" s="11"/>
      <c r="J88" s="11"/>
      <c r="K88" s="12">
        <f>+Q415</f>
        <v>1996</v>
      </c>
      <c r="L88" s="12"/>
      <c r="M88" s="12">
        <f>+P415</f>
        <v>2049.0027397260274</v>
      </c>
      <c r="N88" s="12"/>
      <c r="O88" s="20">
        <f>+K88-M88</f>
        <v>-53.00273972602736</v>
      </c>
      <c r="P88" s="1"/>
      <c r="Q88" s="1"/>
      <c r="R88" s="16"/>
      <c r="S88" s="8">
        <v>29</v>
      </c>
      <c r="T88" s="4">
        <v>3</v>
      </c>
    </row>
    <row r="89" spans="4:20" ht="15" customHeight="1">
      <c r="D89" s="11" t="str">
        <f>+C416</f>
        <v>Mesures de seguretat/dia</v>
      </c>
      <c r="E89" s="11"/>
      <c r="F89" s="11"/>
      <c r="G89" s="11"/>
      <c r="H89" s="11"/>
      <c r="I89" s="11"/>
      <c r="J89" s="11"/>
      <c r="K89" s="12">
        <f>+Q416</f>
        <v>436</v>
      </c>
      <c r="L89" s="12"/>
      <c r="M89" s="12">
        <f>+P416</f>
        <v>471.79999999999995</v>
      </c>
      <c r="N89" s="12"/>
      <c r="O89" s="20">
        <f>+K89-M89</f>
        <v>-35.799999999999955</v>
      </c>
      <c r="P89" s="1"/>
      <c r="Q89" s="1"/>
      <c r="R89" s="16"/>
      <c r="S89" s="8">
        <v>30</v>
      </c>
      <c r="T89" s="4">
        <v>4</v>
      </c>
    </row>
    <row r="90" spans="4:20" ht="15" customHeight="1">
      <c r="D90" s="11" t="str">
        <f>+C417</f>
        <v>Mitjana anual de mesures en execució per dia</v>
      </c>
      <c r="E90" s="11"/>
      <c r="F90" s="11"/>
      <c r="G90" s="11"/>
      <c r="H90" s="11"/>
      <c r="I90" s="11"/>
      <c r="J90" s="11"/>
      <c r="K90" s="12">
        <f>+Q417</f>
        <v>7019</v>
      </c>
      <c r="L90" s="12"/>
      <c r="M90" s="12">
        <f>+P417</f>
        <v>7257.980821917808</v>
      </c>
      <c r="N90" s="12"/>
      <c r="O90" s="20">
        <f>+K90-M90</f>
        <v>-238.9808219178076</v>
      </c>
      <c r="P90" s="1"/>
      <c r="Q90" s="1"/>
      <c r="R90" s="16"/>
      <c r="S90" s="8">
        <v>31</v>
      </c>
      <c r="T90" s="4">
        <v>5</v>
      </c>
    </row>
    <row r="91" spans="16:20" ht="15" customHeight="1">
      <c r="P91" s="52"/>
      <c r="Q91" s="1"/>
      <c r="R91" s="16"/>
      <c r="S91" s="8">
        <v>32</v>
      </c>
      <c r="T91" s="4">
        <v>6</v>
      </c>
    </row>
    <row r="92" spans="16:20" ht="15" customHeight="1">
      <c r="P92" s="1"/>
      <c r="Q92" s="1"/>
      <c r="R92" s="16"/>
      <c r="S92" s="8">
        <v>33</v>
      </c>
      <c r="T92" s="4">
        <v>7</v>
      </c>
    </row>
    <row r="93" spans="16:20" ht="15" customHeight="1">
      <c r="P93" s="1"/>
      <c r="Q93" s="1"/>
      <c r="R93" s="16"/>
      <c r="S93" s="8">
        <v>34</v>
      </c>
      <c r="T93" s="4">
        <v>8</v>
      </c>
    </row>
    <row r="94" spans="16:20" ht="15" customHeight="1">
      <c r="P94" s="1"/>
      <c r="Q94" s="1"/>
      <c r="R94" s="16"/>
      <c r="S94" s="8">
        <v>35</v>
      </c>
      <c r="T94" s="4">
        <v>9</v>
      </c>
    </row>
    <row r="95" spans="16:20" ht="15" customHeight="1">
      <c r="P95" s="1"/>
      <c r="Q95" s="1"/>
      <c r="R95" s="16"/>
      <c r="S95" s="8">
        <v>36</v>
      </c>
      <c r="T95" s="4">
        <v>10</v>
      </c>
    </row>
    <row r="96" spans="6:20" ht="15" customHeight="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6"/>
      <c r="S96" s="8">
        <v>37</v>
      </c>
      <c r="T96" s="4">
        <v>11</v>
      </c>
    </row>
    <row r="97" spans="2:20" ht="15" customHeight="1">
      <c r="B97" s="3"/>
      <c r="C97" s="3"/>
      <c r="D97" s="3"/>
      <c r="E97" s="3"/>
      <c r="F97" s="3"/>
      <c r="G97" s="3"/>
      <c r="R97" s="16"/>
      <c r="S97" s="8">
        <v>38</v>
      </c>
      <c r="T97" s="4">
        <v>12</v>
      </c>
    </row>
    <row r="98" spans="6:20" ht="15" customHeight="1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6"/>
      <c r="S98" s="8">
        <v>39</v>
      </c>
      <c r="T98" s="4">
        <v>13</v>
      </c>
    </row>
    <row r="99" spans="6:20" ht="15" customHeight="1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6"/>
      <c r="S99" s="8">
        <v>40</v>
      </c>
      <c r="T99" s="4">
        <v>14</v>
      </c>
    </row>
    <row r="100" spans="6:20" ht="15" customHeight="1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6"/>
      <c r="S100" s="8">
        <v>41</v>
      </c>
      <c r="T100" s="4">
        <v>15</v>
      </c>
    </row>
    <row r="101" spans="6:20" ht="15" customHeight="1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6"/>
      <c r="S101" s="8">
        <v>42</v>
      </c>
      <c r="T101" s="4">
        <v>16</v>
      </c>
    </row>
    <row r="102" spans="6:20" ht="15" customHeight="1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6"/>
      <c r="S102" s="8">
        <v>43</v>
      </c>
      <c r="T102" s="4">
        <v>17</v>
      </c>
    </row>
    <row r="103" spans="6:20" ht="1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6"/>
      <c r="S103" s="8">
        <v>44</v>
      </c>
      <c r="T103" s="4">
        <v>18</v>
      </c>
    </row>
    <row r="104" spans="6:20" ht="15" customHeight="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6"/>
      <c r="S104" s="8">
        <v>45</v>
      </c>
      <c r="T104" s="4">
        <v>19</v>
      </c>
    </row>
    <row r="105" spans="6:20" ht="15" customHeight="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6"/>
      <c r="S105" s="8">
        <v>46</v>
      </c>
      <c r="T105" s="4">
        <v>20</v>
      </c>
    </row>
    <row r="106" spans="1:20" ht="15" customHeight="1">
      <c r="A106" s="2"/>
      <c r="B106" s="2"/>
      <c r="C106" s="2"/>
      <c r="D106" s="2"/>
      <c r="E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6"/>
      <c r="S106" s="8">
        <v>47</v>
      </c>
      <c r="T106" s="4">
        <v>21</v>
      </c>
    </row>
    <row r="107" spans="18:20" ht="15" customHeight="1">
      <c r="R107" s="16"/>
      <c r="S107" s="8">
        <v>48</v>
      </c>
      <c r="T107" s="4">
        <v>22</v>
      </c>
    </row>
    <row r="108" spans="18:20" ht="15" customHeight="1">
      <c r="R108" s="16"/>
      <c r="S108" s="8">
        <v>49</v>
      </c>
      <c r="T108" s="4">
        <v>23</v>
      </c>
    </row>
    <row r="109" spans="6:20" ht="15" customHeight="1">
      <c r="F109" s="1"/>
      <c r="G109" s="1"/>
      <c r="H109" s="1"/>
      <c r="I109" s="1"/>
      <c r="J109" s="1"/>
      <c r="K109" s="1"/>
      <c r="L109" s="1"/>
      <c r="M109" s="1"/>
      <c r="N109" s="1"/>
      <c r="O109" s="47"/>
      <c r="P109" s="1"/>
      <c r="Q109" s="1"/>
      <c r="R109" s="16"/>
      <c r="S109" s="8">
        <v>50</v>
      </c>
      <c r="T109" s="4">
        <v>24</v>
      </c>
    </row>
    <row r="110" spans="4:20" ht="15" customHeight="1">
      <c r="D110" s="19"/>
      <c r="R110" s="16"/>
      <c r="S110" s="8">
        <v>51</v>
      </c>
      <c r="T110" s="4">
        <v>25</v>
      </c>
    </row>
    <row r="111" spans="1:19" ht="21.75" customHeight="1">
      <c r="A111" s="77">
        <f>+A57+1</f>
        <v>2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9">
        <v>0</v>
      </c>
    </row>
    <row r="112" spans="1:19" ht="21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10">
        <v>0</v>
      </c>
    </row>
    <row r="113" spans="1:19" ht="12" customHeight="1">
      <c r="A113" s="78" t="s">
        <v>6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10">
        <v>0</v>
      </c>
    </row>
    <row r="114" spans="2:19" ht="15" customHeight="1">
      <c r="B114" s="14"/>
      <c r="R114" s="16"/>
      <c r="S114" s="8"/>
    </row>
    <row r="115" spans="2:19" ht="19.5" customHeight="1">
      <c r="B115" s="14" t="s">
        <v>36</v>
      </c>
      <c r="F115" s="1"/>
      <c r="R115" s="16"/>
      <c r="S115" s="8">
        <v>1</v>
      </c>
    </row>
    <row r="116" spans="18:19" ht="15" customHeight="1">
      <c r="R116" s="16"/>
      <c r="S116" s="8">
        <v>2</v>
      </c>
    </row>
    <row r="117" spans="18:19" ht="15" customHeight="1">
      <c r="R117" s="16"/>
      <c r="S117" s="8">
        <v>3</v>
      </c>
    </row>
    <row r="118" spans="18:19" ht="15" customHeight="1">
      <c r="R118" s="16"/>
      <c r="S118" s="8">
        <v>4</v>
      </c>
    </row>
    <row r="119" spans="18:20" ht="15" customHeight="1">
      <c r="R119" s="16"/>
      <c r="S119" s="8">
        <v>5</v>
      </c>
      <c r="T119" s="5"/>
    </row>
    <row r="120" spans="18:19" ht="15" customHeight="1">
      <c r="R120" s="16"/>
      <c r="S120" s="8">
        <v>6</v>
      </c>
    </row>
    <row r="121" spans="15:20" s="5" customFormat="1" ht="15" customHeight="1">
      <c r="O121" s="3"/>
      <c r="R121" s="16"/>
      <c r="S121" s="8">
        <v>7</v>
      </c>
      <c r="T121" s="1"/>
    </row>
    <row r="122" spans="18:19" ht="15" customHeight="1">
      <c r="R122" s="16"/>
      <c r="S122" s="8">
        <v>8</v>
      </c>
    </row>
    <row r="123" spans="18:19" ht="15" customHeight="1">
      <c r="R123" s="16"/>
      <c r="S123" s="8">
        <v>9</v>
      </c>
    </row>
    <row r="124" spans="18:19" ht="15" customHeight="1">
      <c r="R124" s="16"/>
      <c r="S124" s="8">
        <v>10</v>
      </c>
    </row>
    <row r="125" spans="18:19" ht="15" customHeight="1">
      <c r="R125" s="16"/>
      <c r="S125" s="8">
        <v>11</v>
      </c>
    </row>
    <row r="126" spans="18:19" ht="15" customHeight="1">
      <c r="R126" s="16"/>
      <c r="S126" s="8">
        <v>12</v>
      </c>
    </row>
    <row r="127" spans="18:19" ht="15" customHeight="1">
      <c r="R127" s="16"/>
      <c r="S127" s="8">
        <v>13</v>
      </c>
    </row>
    <row r="128" spans="18:19" ht="15" customHeight="1">
      <c r="R128" s="16"/>
      <c r="S128" s="8">
        <v>14</v>
      </c>
    </row>
    <row r="129" spans="18:19" ht="15" customHeight="1">
      <c r="R129" s="16"/>
      <c r="S129" s="8">
        <v>15</v>
      </c>
    </row>
    <row r="130" spans="18:19" ht="15" customHeight="1">
      <c r="R130" s="16"/>
      <c r="S130" s="8">
        <v>16</v>
      </c>
    </row>
    <row r="131" spans="18:19" ht="15" customHeight="1">
      <c r="R131" s="16"/>
      <c r="S131" s="8">
        <v>17</v>
      </c>
    </row>
    <row r="132" spans="18:19" ht="15" customHeight="1">
      <c r="R132" s="16"/>
      <c r="S132" s="8">
        <v>18</v>
      </c>
    </row>
    <row r="133" spans="18:19" ht="15" customHeight="1">
      <c r="R133" s="16"/>
      <c r="S133" s="8">
        <v>19</v>
      </c>
    </row>
    <row r="134" spans="6:19" ht="15" customHeight="1">
      <c r="F134" s="1"/>
      <c r="G134" s="1"/>
      <c r="H134" s="1"/>
      <c r="I134" s="1"/>
      <c r="J134" s="1"/>
      <c r="K134" s="1"/>
      <c r="L134" s="1"/>
      <c r="M134" s="1"/>
      <c r="N134" s="1"/>
      <c r="O134" s="47"/>
      <c r="P134" s="1"/>
      <c r="Q134" s="1"/>
      <c r="R134" s="16"/>
      <c r="S134" s="8">
        <v>20</v>
      </c>
    </row>
    <row r="135" spans="6:19" ht="15" customHeight="1">
      <c r="F135" s="1"/>
      <c r="G135" s="1"/>
      <c r="H135" s="1"/>
      <c r="I135" s="1"/>
      <c r="J135" s="1"/>
      <c r="K135" s="1"/>
      <c r="L135" s="1"/>
      <c r="M135" s="1"/>
      <c r="N135" s="1"/>
      <c r="O135" s="47"/>
      <c r="P135" s="1"/>
      <c r="Q135" s="1"/>
      <c r="R135" s="16"/>
      <c r="S135" s="8">
        <v>21</v>
      </c>
    </row>
    <row r="136" spans="6:19" ht="15" customHeight="1">
      <c r="F136" s="1"/>
      <c r="G136" s="1"/>
      <c r="H136" s="1"/>
      <c r="I136" s="1"/>
      <c r="J136" s="1"/>
      <c r="K136" s="1"/>
      <c r="L136" s="1"/>
      <c r="M136" s="1"/>
      <c r="N136" s="1"/>
      <c r="O136" s="47"/>
      <c r="P136" s="1"/>
      <c r="Q136" s="1"/>
      <c r="R136" s="16"/>
      <c r="S136" s="8">
        <v>22</v>
      </c>
    </row>
    <row r="137" spans="6:19" ht="15" customHeight="1">
      <c r="F137" s="1"/>
      <c r="G137" s="1"/>
      <c r="H137" s="1"/>
      <c r="I137" s="1"/>
      <c r="J137" s="1"/>
      <c r="K137" s="1"/>
      <c r="L137" s="1"/>
      <c r="M137" s="1"/>
      <c r="N137" s="1"/>
      <c r="O137" s="47"/>
      <c r="P137" s="1"/>
      <c r="Q137" s="1"/>
      <c r="R137" s="16"/>
      <c r="S137" s="8">
        <v>23</v>
      </c>
    </row>
    <row r="138" spans="2:19" ht="15" customHeight="1">
      <c r="B138" s="57" t="s">
        <v>52</v>
      </c>
      <c r="G138" s="6">
        <v>2002</v>
      </c>
      <c r="H138" s="6">
        <v>2003</v>
      </c>
      <c r="I138" s="6">
        <v>2004</v>
      </c>
      <c r="J138" s="6">
        <v>2005</v>
      </c>
      <c r="K138" s="6">
        <v>2006</v>
      </c>
      <c r="L138" s="6">
        <v>2007</v>
      </c>
      <c r="M138" s="6">
        <v>2008</v>
      </c>
      <c r="N138" s="6">
        <v>2009</v>
      </c>
      <c r="O138" s="6">
        <v>2010</v>
      </c>
      <c r="P138" s="6">
        <v>2011</v>
      </c>
      <c r="Q138" s="6">
        <v>2012</v>
      </c>
      <c r="R138" s="16"/>
      <c r="S138" s="8">
        <v>24</v>
      </c>
    </row>
    <row r="139" spans="2:19" ht="15" customHeight="1">
      <c r="B139" s="21" t="s">
        <v>22</v>
      </c>
      <c r="C139" s="21"/>
      <c r="D139" s="21"/>
      <c r="E139" s="21"/>
      <c r="F139" s="21"/>
      <c r="G139" s="12">
        <v>652</v>
      </c>
      <c r="H139" s="12">
        <v>817</v>
      </c>
      <c r="I139" s="12">
        <v>1343</v>
      </c>
      <c r="J139" s="12">
        <v>3928</v>
      </c>
      <c r="K139" s="12">
        <v>5019</v>
      </c>
      <c r="L139" s="12">
        <v>5412</v>
      </c>
      <c r="M139" s="12">
        <v>11630</v>
      </c>
      <c r="N139" s="12">
        <v>16687</v>
      </c>
      <c r="O139" s="12">
        <v>17319</v>
      </c>
      <c r="P139" s="12">
        <v>11342</v>
      </c>
      <c r="Q139" s="12">
        <v>10705</v>
      </c>
      <c r="R139" s="16"/>
      <c r="S139" s="8">
        <v>25</v>
      </c>
    </row>
    <row r="140" spans="2:19" ht="15" customHeight="1">
      <c r="B140" s="11" t="s">
        <v>23</v>
      </c>
      <c r="C140" s="11"/>
      <c r="D140" s="11"/>
      <c r="E140" s="11"/>
      <c r="F140" s="11"/>
      <c r="G140" s="12">
        <v>-10</v>
      </c>
      <c r="H140" s="12">
        <v>165</v>
      </c>
      <c r="I140" s="12">
        <v>526</v>
      </c>
      <c r="J140" s="12">
        <v>2585</v>
      </c>
      <c r="K140" s="12">
        <v>1091</v>
      </c>
      <c r="L140" s="12">
        <v>393</v>
      </c>
      <c r="M140" s="12">
        <v>6218</v>
      </c>
      <c r="N140" s="12">
        <v>5057</v>
      </c>
      <c r="O140" s="12">
        <v>632</v>
      </c>
      <c r="P140" s="12">
        <v>-5977</v>
      </c>
      <c r="Q140" s="12">
        <f>+Q139-P139</f>
        <v>-637</v>
      </c>
      <c r="R140" s="16"/>
      <c r="S140" s="8">
        <v>26</v>
      </c>
    </row>
    <row r="141" spans="2:20" ht="15" customHeight="1">
      <c r="B141" s="11" t="s">
        <v>24</v>
      </c>
      <c r="C141" s="11"/>
      <c r="D141" s="11"/>
      <c r="E141" s="11"/>
      <c r="F141" s="11"/>
      <c r="G141" s="13">
        <v>-1.5105740181268885</v>
      </c>
      <c r="H141" s="13">
        <v>25.306748466257673</v>
      </c>
      <c r="I141" s="13">
        <v>64.38188494492044</v>
      </c>
      <c r="J141" s="13">
        <v>192.47952345495156</v>
      </c>
      <c r="K141" s="13">
        <v>27.77494908350306</v>
      </c>
      <c r="L141" s="13">
        <v>7.83024506873879</v>
      </c>
      <c r="M141" s="13">
        <v>114.8928307464893</v>
      </c>
      <c r="N141" s="13">
        <v>43.482373172828886</v>
      </c>
      <c r="O141" s="13">
        <v>3.7873793971354957</v>
      </c>
      <c r="P141" s="13">
        <v>-34.511230440556616</v>
      </c>
      <c r="Q141" s="13">
        <f>+Q139/P139*100-100</f>
        <v>-5.616293422676776</v>
      </c>
      <c r="R141" s="16"/>
      <c r="S141" s="8">
        <v>27</v>
      </c>
      <c r="T141" s="4">
        <v>1</v>
      </c>
    </row>
    <row r="142" spans="8:20" ht="15" customHeight="1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6"/>
      <c r="S142" s="8">
        <v>28</v>
      </c>
      <c r="T142" s="4">
        <v>2</v>
      </c>
    </row>
    <row r="143" spans="2:20" ht="15" customHeight="1">
      <c r="B143" s="57" t="s">
        <v>35</v>
      </c>
      <c r="G143" s="6">
        <v>2002</v>
      </c>
      <c r="H143" s="6">
        <v>2003</v>
      </c>
      <c r="I143" s="6">
        <v>2004</v>
      </c>
      <c r="J143" s="6">
        <v>2005</v>
      </c>
      <c r="K143" s="6">
        <v>2006</v>
      </c>
      <c r="L143" s="6">
        <v>2007</v>
      </c>
      <c r="M143" s="6">
        <v>2008</v>
      </c>
      <c r="N143" s="6">
        <v>2009</v>
      </c>
      <c r="O143" s="6">
        <v>2010</v>
      </c>
      <c r="P143" s="6">
        <v>2011</v>
      </c>
      <c r="Q143" s="6">
        <f>+Q138</f>
        <v>2012</v>
      </c>
      <c r="R143" s="17"/>
      <c r="S143" s="8">
        <v>29</v>
      </c>
      <c r="T143" s="4">
        <v>3</v>
      </c>
    </row>
    <row r="144" spans="1:20" ht="15" customHeight="1">
      <c r="A144" s="17"/>
      <c r="B144" s="21" t="s">
        <v>25</v>
      </c>
      <c r="C144" s="21"/>
      <c r="D144" s="21"/>
      <c r="E144" s="21"/>
      <c r="F144" s="12"/>
      <c r="G144" s="12">
        <v>235</v>
      </c>
      <c r="H144" s="12">
        <v>255</v>
      </c>
      <c r="I144" s="12">
        <v>615</v>
      </c>
      <c r="J144" s="12">
        <v>2639</v>
      </c>
      <c r="K144" s="12">
        <v>2966</v>
      </c>
      <c r="L144" s="12">
        <v>2962</v>
      </c>
      <c r="M144" s="12">
        <v>9032</v>
      </c>
      <c r="N144" s="12">
        <v>13971</v>
      </c>
      <c r="O144" s="12">
        <v>14627</v>
      </c>
      <c r="P144" s="12">
        <v>9062</v>
      </c>
      <c r="Q144" s="12">
        <v>8523</v>
      </c>
      <c r="R144" s="17"/>
      <c r="S144" s="8">
        <v>30</v>
      </c>
      <c r="T144" s="4">
        <v>4</v>
      </c>
    </row>
    <row r="145" spans="1:20" ht="15" customHeight="1">
      <c r="A145" s="17"/>
      <c r="R145" s="17"/>
      <c r="S145" s="8">
        <v>31</v>
      </c>
      <c r="T145" s="4">
        <v>5</v>
      </c>
    </row>
    <row r="146" spans="1:20" ht="15" customHeight="1">
      <c r="A146" s="17"/>
      <c r="B146" s="57" t="s">
        <v>45</v>
      </c>
      <c r="G146" s="6">
        <v>2002</v>
      </c>
      <c r="H146" s="6">
        <v>2003</v>
      </c>
      <c r="I146" s="6">
        <v>2004</v>
      </c>
      <c r="J146" s="6">
        <v>2005</v>
      </c>
      <c r="K146" s="6">
        <v>2006</v>
      </c>
      <c r="L146" s="6">
        <v>2007</v>
      </c>
      <c r="M146" s="6">
        <v>2008</v>
      </c>
      <c r="N146" s="6">
        <v>2009</v>
      </c>
      <c r="O146" s="6">
        <v>2010</v>
      </c>
      <c r="P146" s="6">
        <v>2011</v>
      </c>
      <c r="Q146" s="6">
        <f>+Q143</f>
        <v>2012</v>
      </c>
      <c r="R146" s="17"/>
      <c r="S146" s="8">
        <v>32</v>
      </c>
      <c r="T146" s="4">
        <v>6</v>
      </c>
    </row>
    <row r="147" spans="1:20" ht="15" customHeight="1">
      <c r="A147" s="17"/>
      <c r="B147" s="21" t="s">
        <v>37</v>
      </c>
      <c r="C147" s="21"/>
      <c r="D147" s="21"/>
      <c r="E147" s="21"/>
      <c r="F147" s="12"/>
      <c r="G147" s="12">
        <v>59</v>
      </c>
      <c r="H147" s="12">
        <v>67</v>
      </c>
      <c r="I147" s="12">
        <v>62</v>
      </c>
      <c r="J147" s="12">
        <v>104</v>
      </c>
      <c r="K147" s="12">
        <v>165</v>
      </c>
      <c r="L147" s="12">
        <v>189</v>
      </c>
      <c r="M147" s="12">
        <v>127</v>
      </c>
      <c r="N147" s="12">
        <v>88</v>
      </c>
      <c r="O147" s="12">
        <v>57</v>
      </c>
      <c r="P147" s="12">
        <v>81</v>
      </c>
      <c r="Q147" s="12">
        <v>69</v>
      </c>
      <c r="R147" s="17"/>
      <c r="S147" s="8">
        <v>33</v>
      </c>
      <c r="T147" s="4">
        <v>7</v>
      </c>
    </row>
    <row r="148" spans="1:20" ht="15" customHeight="1">
      <c r="A148" s="17"/>
      <c r="B148" s="21" t="s">
        <v>38</v>
      </c>
      <c r="C148" s="21"/>
      <c r="D148" s="21"/>
      <c r="E148" s="21"/>
      <c r="F148" s="12"/>
      <c r="G148" s="12">
        <v>8</v>
      </c>
      <c r="H148" s="12">
        <v>9</v>
      </c>
      <c r="I148" s="12">
        <v>28</v>
      </c>
      <c r="J148" s="12">
        <v>31</v>
      </c>
      <c r="K148" s="12">
        <v>31</v>
      </c>
      <c r="L148" s="12">
        <v>34</v>
      </c>
      <c r="M148" s="12">
        <v>41</v>
      </c>
      <c r="N148" s="12">
        <v>28</v>
      </c>
      <c r="O148" s="12">
        <v>19</v>
      </c>
      <c r="P148" s="12">
        <v>24</v>
      </c>
      <c r="Q148" s="12">
        <v>20</v>
      </c>
      <c r="R148" s="17"/>
      <c r="S148" s="8">
        <v>34</v>
      </c>
      <c r="T148" s="4">
        <v>8</v>
      </c>
    </row>
    <row r="149" spans="1:20" ht="15" customHeight="1">
      <c r="A149" s="17"/>
      <c r="B149" s="21" t="s">
        <v>40</v>
      </c>
      <c r="C149" s="21"/>
      <c r="D149" s="21"/>
      <c r="E149" s="21"/>
      <c r="F149" s="12"/>
      <c r="G149" s="12">
        <v>15</v>
      </c>
      <c r="H149" s="12">
        <v>39</v>
      </c>
      <c r="I149" s="12">
        <v>97</v>
      </c>
      <c r="J149" s="12">
        <v>566</v>
      </c>
      <c r="K149" s="12">
        <v>1184</v>
      </c>
      <c r="L149" s="12">
        <v>1498</v>
      </c>
      <c r="M149" s="12">
        <v>1656</v>
      </c>
      <c r="N149" s="12">
        <v>1886</v>
      </c>
      <c r="O149" s="12">
        <v>1809</v>
      </c>
      <c r="P149" s="12">
        <v>1504</v>
      </c>
      <c r="Q149" s="12">
        <v>1432</v>
      </c>
      <c r="R149" s="17"/>
      <c r="S149" s="8">
        <v>36</v>
      </c>
      <c r="T149" s="4">
        <v>10</v>
      </c>
    </row>
    <row r="150" spans="1:20" ht="15" customHeight="1">
      <c r="A150" s="17"/>
      <c r="B150" s="21" t="s">
        <v>33</v>
      </c>
      <c r="C150" s="21"/>
      <c r="D150" s="21"/>
      <c r="E150" s="21"/>
      <c r="F150" s="12"/>
      <c r="G150" s="12">
        <v>105</v>
      </c>
      <c r="H150" s="12">
        <v>156</v>
      </c>
      <c r="I150" s="12">
        <v>170</v>
      </c>
      <c r="J150" s="12">
        <v>243</v>
      </c>
      <c r="K150" s="12">
        <v>324</v>
      </c>
      <c r="L150" s="12">
        <v>382</v>
      </c>
      <c r="M150" s="12">
        <v>427</v>
      </c>
      <c r="N150" s="12">
        <v>386</v>
      </c>
      <c r="O150" s="12">
        <v>427</v>
      </c>
      <c r="P150" s="12">
        <v>361</v>
      </c>
      <c r="Q150" s="12">
        <v>339</v>
      </c>
      <c r="R150" s="17"/>
      <c r="S150" s="8">
        <v>37</v>
      </c>
      <c r="T150" s="4">
        <v>11</v>
      </c>
    </row>
    <row r="151" spans="1:20" ht="15" customHeight="1">
      <c r="A151" s="17"/>
      <c r="B151" s="21" t="s">
        <v>39</v>
      </c>
      <c r="C151" s="21"/>
      <c r="D151" s="21"/>
      <c r="E151" s="21"/>
      <c r="F151" s="12"/>
      <c r="G151" s="12">
        <v>17</v>
      </c>
      <c r="H151" s="12">
        <v>20</v>
      </c>
      <c r="I151" s="12">
        <v>11</v>
      </c>
      <c r="J151" s="12">
        <v>10</v>
      </c>
      <c r="K151" s="12">
        <v>16</v>
      </c>
      <c r="L151" s="12">
        <v>15</v>
      </c>
      <c r="M151" s="12">
        <v>13</v>
      </c>
      <c r="N151" s="12">
        <v>15</v>
      </c>
      <c r="O151" s="12">
        <v>12</v>
      </c>
      <c r="P151" s="12">
        <v>12</v>
      </c>
      <c r="Q151" s="12">
        <v>7</v>
      </c>
      <c r="R151" s="17"/>
      <c r="S151" s="8">
        <v>35</v>
      </c>
      <c r="T151" s="4">
        <v>9</v>
      </c>
    </row>
    <row r="152" spans="1:20" ht="15" customHeight="1">
      <c r="A152" s="17"/>
      <c r="B152" s="21" t="s">
        <v>26</v>
      </c>
      <c r="C152" s="21"/>
      <c r="D152" s="21"/>
      <c r="E152" s="21"/>
      <c r="F152" s="21"/>
      <c r="G152" s="12">
        <v>204</v>
      </c>
      <c r="H152" s="12">
        <v>291</v>
      </c>
      <c r="I152" s="12">
        <v>368</v>
      </c>
      <c r="J152" s="12">
        <v>954</v>
      </c>
      <c r="K152" s="12">
        <v>1720</v>
      </c>
      <c r="L152" s="12">
        <v>2118</v>
      </c>
      <c r="M152" s="12">
        <v>2264</v>
      </c>
      <c r="N152" s="12">
        <v>2403</v>
      </c>
      <c r="O152" s="12">
        <v>2324</v>
      </c>
      <c r="P152" s="12">
        <v>1982</v>
      </c>
      <c r="Q152" s="12">
        <f>SUM(Q147:Q151)</f>
        <v>1867</v>
      </c>
      <c r="R152" s="17"/>
      <c r="S152" s="8">
        <v>38</v>
      </c>
      <c r="T152" s="4">
        <v>12</v>
      </c>
    </row>
    <row r="153" spans="1:20" ht="15" customHeight="1">
      <c r="A153" s="17"/>
      <c r="R153" s="17"/>
      <c r="S153" s="8">
        <v>39</v>
      </c>
      <c r="T153" s="4">
        <v>13</v>
      </c>
    </row>
    <row r="154" spans="1:20" ht="15" customHeight="1">
      <c r="A154" s="17"/>
      <c r="B154" s="57" t="s">
        <v>10</v>
      </c>
      <c r="G154" s="6">
        <v>2002</v>
      </c>
      <c r="H154" s="6">
        <v>2003</v>
      </c>
      <c r="I154" s="6">
        <v>2004</v>
      </c>
      <c r="J154" s="6">
        <v>2005</v>
      </c>
      <c r="K154" s="6">
        <v>2006</v>
      </c>
      <c r="L154" s="6">
        <v>2007</v>
      </c>
      <c r="M154" s="6">
        <v>2008</v>
      </c>
      <c r="N154" s="6">
        <v>2009</v>
      </c>
      <c r="O154" s="6">
        <v>2010</v>
      </c>
      <c r="P154" s="6">
        <v>2011</v>
      </c>
      <c r="Q154" s="6">
        <f>+Q146</f>
        <v>2012</v>
      </c>
      <c r="R154" s="17"/>
      <c r="S154" s="8">
        <v>40</v>
      </c>
      <c r="T154" s="4">
        <v>14</v>
      </c>
    </row>
    <row r="155" spans="1:20" ht="15" customHeight="1">
      <c r="A155" s="17"/>
      <c r="B155" s="21" t="s">
        <v>28</v>
      </c>
      <c r="C155" s="21"/>
      <c r="D155" s="21"/>
      <c r="E155" s="21"/>
      <c r="F155" s="12"/>
      <c r="G155" s="12">
        <v>8</v>
      </c>
      <c r="H155" s="12">
        <v>10</v>
      </c>
      <c r="I155" s="12">
        <v>10</v>
      </c>
      <c r="J155" s="12">
        <v>21</v>
      </c>
      <c r="K155" s="12">
        <v>8</v>
      </c>
      <c r="L155" s="12">
        <v>3</v>
      </c>
      <c r="M155" s="12">
        <v>14</v>
      </c>
      <c r="N155" s="12">
        <v>8</v>
      </c>
      <c r="O155" s="12">
        <v>11</v>
      </c>
      <c r="P155" s="12">
        <v>4</v>
      </c>
      <c r="Q155" s="12">
        <v>7</v>
      </c>
      <c r="R155" s="17"/>
      <c r="S155" s="8">
        <v>41</v>
      </c>
      <c r="T155" s="4">
        <v>15</v>
      </c>
    </row>
    <row r="156" spans="1:20" ht="15" customHeight="1">
      <c r="A156" s="17"/>
      <c r="B156" s="21" t="s">
        <v>29</v>
      </c>
      <c r="C156" s="21"/>
      <c r="D156" s="21"/>
      <c r="E156" s="21"/>
      <c r="F156" s="12"/>
      <c r="G156" s="12">
        <v>0</v>
      </c>
      <c r="H156" s="12">
        <v>0</v>
      </c>
      <c r="I156" s="12">
        <v>4</v>
      </c>
      <c r="J156" s="12">
        <v>4</v>
      </c>
      <c r="K156" s="12">
        <v>0</v>
      </c>
      <c r="L156" s="12">
        <v>1</v>
      </c>
      <c r="M156" s="12">
        <v>3</v>
      </c>
      <c r="N156" s="12">
        <v>0</v>
      </c>
      <c r="O156" s="12">
        <v>1</v>
      </c>
      <c r="P156" s="12">
        <v>2</v>
      </c>
      <c r="Q156" s="12">
        <v>2</v>
      </c>
      <c r="R156" s="17"/>
      <c r="S156" s="8">
        <v>42</v>
      </c>
      <c r="T156" s="4">
        <v>16</v>
      </c>
    </row>
    <row r="157" spans="1:20" ht="15" customHeight="1">
      <c r="A157" s="17"/>
      <c r="B157" s="21" t="s">
        <v>37</v>
      </c>
      <c r="G157" s="63" t="s">
        <v>65</v>
      </c>
      <c r="H157" s="63" t="s">
        <v>65</v>
      </c>
      <c r="I157" s="63" t="s">
        <v>65</v>
      </c>
      <c r="J157" s="63" t="s">
        <v>65</v>
      </c>
      <c r="K157" s="63" t="s">
        <v>65</v>
      </c>
      <c r="L157" s="63" t="s">
        <v>65</v>
      </c>
      <c r="M157" s="63" t="s">
        <v>65</v>
      </c>
      <c r="N157" s="63" t="s">
        <v>65</v>
      </c>
      <c r="O157" s="63" t="s">
        <v>65</v>
      </c>
      <c r="P157" s="63" t="s">
        <v>65</v>
      </c>
      <c r="Q157" s="12">
        <v>1</v>
      </c>
      <c r="R157" s="17"/>
      <c r="S157" s="8">
        <v>46</v>
      </c>
      <c r="T157" s="4">
        <v>20</v>
      </c>
    </row>
    <row r="158" spans="1:20" ht="15" customHeight="1">
      <c r="A158" s="17"/>
      <c r="B158" s="21" t="s">
        <v>33</v>
      </c>
      <c r="C158" s="21"/>
      <c r="D158" s="21"/>
      <c r="E158" s="21"/>
      <c r="F158" s="12"/>
      <c r="G158" s="12">
        <v>52</v>
      </c>
      <c r="H158" s="12">
        <v>57</v>
      </c>
      <c r="I158" s="12">
        <v>83</v>
      </c>
      <c r="J158" s="12">
        <v>63</v>
      </c>
      <c r="K158" s="12">
        <v>56</v>
      </c>
      <c r="L158" s="12">
        <v>39</v>
      </c>
      <c r="M158" s="12">
        <v>51</v>
      </c>
      <c r="N158" s="12">
        <v>34</v>
      </c>
      <c r="O158" s="12">
        <v>71</v>
      </c>
      <c r="P158" s="12">
        <v>50</v>
      </c>
      <c r="Q158" s="12">
        <v>61</v>
      </c>
      <c r="R158" s="17"/>
      <c r="S158" s="8">
        <v>47</v>
      </c>
      <c r="T158" s="4">
        <v>21</v>
      </c>
    </row>
    <row r="159" spans="1:20" ht="15" customHeight="1">
      <c r="A159" s="17"/>
      <c r="B159" s="21" t="s">
        <v>34</v>
      </c>
      <c r="C159" s="21"/>
      <c r="D159" s="21"/>
      <c r="E159" s="21"/>
      <c r="F159" s="12"/>
      <c r="G159" s="12">
        <v>38</v>
      </c>
      <c r="H159" s="12">
        <v>80</v>
      </c>
      <c r="I159" s="12">
        <v>102</v>
      </c>
      <c r="J159" s="12">
        <v>111</v>
      </c>
      <c r="K159" s="12">
        <v>123</v>
      </c>
      <c r="L159" s="12">
        <v>126</v>
      </c>
      <c r="M159" s="12">
        <v>130</v>
      </c>
      <c r="N159" s="12">
        <v>109</v>
      </c>
      <c r="O159" s="12">
        <v>146</v>
      </c>
      <c r="P159" s="12">
        <v>101</v>
      </c>
      <c r="Q159" s="12">
        <v>117</v>
      </c>
      <c r="R159" s="17"/>
      <c r="S159" s="8">
        <v>43</v>
      </c>
      <c r="T159" s="4">
        <v>17</v>
      </c>
    </row>
    <row r="160" spans="1:20" ht="15" customHeight="1">
      <c r="A160" s="17"/>
      <c r="B160" s="21" t="s">
        <v>30</v>
      </c>
      <c r="C160" s="21"/>
      <c r="D160" s="21"/>
      <c r="E160" s="21"/>
      <c r="F160" s="12"/>
      <c r="G160" s="12">
        <v>52</v>
      </c>
      <c r="H160" s="12">
        <v>48</v>
      </c>
      <c r="I160" s="12">
        <v>57</v>
      </c>
      <c r="J160" s="12">
        <v>56</v>
      </c>
      <c r="K160" s="12">
        <v>49</v>
      </c>
      <c r="L160" s="12">
        <v>69</v>
      </c>
      <c r="M160" s="12">
        <v>33</v>
      </c>
      <c r="N160" s="12">
        <v>52</v>
      </c>
      <c r="O160" s="12">
        <v>51</v>
      </c>
      <c r="P160" s="12">
        <v>42</v>
      </c>
      <c r="Q160" s="12">
        <v>48</v>
      </c>
      <c r="R160" s="55"/>
      <c r="S160" s="8">
        <v>45</v>
      </c>
      <c r="T160" s="4">
        <v>19</v>
      </c>
    </row>
    <row r="161" spans="1:20" ht="15" customHeight="1">
      <c r="A161" s="17"/>
      <c r="B161" s="21" t="s">
        <v>32</v>
      </c>
      <c r="C161" s="21"/>
      <c r="D161" s="21"/>
      <c r="E161" s="21"/>
      <c r="F161" s="12"/>
      <c r="G161" s="12">
        <v>60</v>
      </c>
      <c r="H161" s="12">
        <v>73</v>
      </c>
      <c r="I161" s="12">
        <v>102</v>
      </c>
      <c r="J161" s="12">
        <v>79</v>
      </c>
      <c r="K161" s="12">
        <v>92</v>
      </c>
      <c r="L161" s="12">
        <v>93</v>
      </c>
      <c r="M161" s="12">
        <v>100</v>
      </c>
      <c r="N161" s="12">
        <v>106</v>
      </c>
      <c r="O161" s="12">
        <v>85</v>
      </c>
      <c r="P161" s="12">
        <v>97</v>
      </c>
      <c r="Q161" s="12">
        <v>78</v>
      </c>
      <c r="R161" s="55"/>
      <c r="S161" s="8">
        <v>44</v>
      </c>
      <c r="T161" s="4">
        <v>18</v>
      </c>
    </row>
    <row r="162" spans="1:20" ht="15" customHeight="1">
      <c r="A162" s="17"/>
      <c r="B162" s="21" t="s">
        <v>31</v>
      </c>
      <c r="C162" s="21"/>
      <c r="D162" s="21"/>
      <c r="E162" s="21"/>
      <c r="F162" s="12"/>
      <c r="G162" s="12">
        <v>3</v>
      </c>
      <c r="H162" s="12">
        <v>3</v>
      </c>
      <c r="I162" s="12">
        <v>2</v>
      </c>
      <c r="J162" s="12">
        <v>1</v>
      </c>
      <c r="K162" s="12">
        <v>5</v>
      </c>
      <c r="L162" s="12">
        <v>1</v>
      </c>
      <c r="M162" s="12">
        <v>3</v>
      </c>
      <c r="N162" s="12">
        <v>4</v>
      </c>
      <c r="O162" s="12">
        <v>3</v>
      </c>
      <c r="P162" s="12">
        <v>2</v>
      </c>
      <c r="Q162" s="12">
        <v>1</v>
      </c>
      <c r="R162" s="17"/>
      <c r="S162" s="8">
        <v>48</v>
      </c>
      <c r="T162" s="4">
        <v>22</v>
      </c>
    </row>
    <row r="163" spans="1:20" ht="15" customHeight="1">
      <c r="A163" s="17"/>
      <c r="B163" s="21" t="s">
        <v>27</v>
      </c>
      <c r="C163" s="21"/>
      <c r="D163" s="21"/>
      <c r="E163" s="21"/>
      <c r="F163" s="12"/>
      <c r="G163" s="12">
        <v>213</v>
      </c>
      <c r="H163" s="12">
        <v>271</v>
      </c>
      <c r="I163" s="12">
        <v>360</v>
      </c>
      <c r="J163" s="12">
        <v>335</v>
      </c>
      <c r="K163" s="12">
        <v>333</v>
      </c>
      <c r="L163" s="12">
        <v>332</v>
      </c>
      <c r="M163" s="12">
        <v>334</v>
      </c>
      <c r="N163" s="12">
        <v>313</v>
      </c>
      <c r="O163" s="12">
        <v>368</v>
      </c>
      <c r="P163" s="12">
        <v>298</v>
      </c>
      <c r="Q163" s="12">
        <f>SUM(Q155:Q162)</f>
        <v>315</v>
      </c>
      <c r="R163" s="17"/>
      <c r="S163" s="8">
        <v>49</v>
      </c>
      <c r="T163" s="4">
        <v>23</v>
      </c>
    </row>
    <row r="164" spans="1:20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8">
        <v>50</v>
      </c>
      <c r="T164" s="4">
        <v>24</v>
      </c>
    </row>
    <row r="165" spans="2:20" ht="15" customHeight="1">
      <c r="B165" s="3"/>
      <c r="C165" s="3"/>
      <c r="D165" s="3"/>
      <c r="E165" s="3"/>
      <c r="F165" s="3"/>
      <c r="G165" s="3"/>
      <c r="S165" s="8">
        <v>51</v>
      </c>
      <c r="T165" s="4">
        <v>25</v>
      </c>
    </row>
    <row r="166" spans="1:19" ht="21.75" customHeight="1">
      <c r="A166" s="77">
        <f>+A111+1</f>
        <v>3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9">
        <v>0</v>
      </c>
    </row>
    <row r="167" spans="1:19" ht="21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10">
        <v>0</v>
      </c>
    </row>
    <row r="168" spans="1:19" ht="12" customHeight="1">
      <c r="A168" s="78" t="s">
        <v>6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10">
        <v>0</v>
      </c>
    </row>
    <row r="169" ht="15" customHeight="1">
      <c r="S169" s="4"/>
    </row>
    <row r="170" spans="2:19" ht="19.5" customHeight="1">
      <c r="B170" s="14" t="s">
        <v>46</v>
      </c>
      <c r="F170" s="1"/>
      <c r="R170" s="16"/>
      <c r="S170" s="8">
        <v>1</v>
      </c>
    </row>
    <row r="171" ht="15" customHeight="1">
      <c r="S171" s="4">
        <v>2</v>
      </c>
    </row>
    <row r="172" ht="15" customHeight="1">
      <c r="S172" s="4">
        <v>3</v>
      </c>
    </row>
    <row r="173" ht="15" customHeight="1">
      <c r="S173" s="4">
        <v>4</v>
      </c>
    </row>
    <row r="174" ht="15" customHeight="1">
      <c r="S174" s="4">
        <v>5</v>
      </c>
    </row>
    <row r="175" ht="15" customHeight="1">
      <c r="S175" s="4">
        <v>6</v>
      </c>
    </row>
    <row r="176" spans="15:19" s="5" customFormat="1" ht="15" customHeight="1">
      <c r="O176" s="3"/>
      <c r="S176" s="4">
        <v>7</v>
      </c>
    </row>
    <row r="177" ht="15" customHeight="1">
      <c r="S177" s="4">
        <v>8</v>
      </c>
    </row>
    <row r="178" ht="15" customHeight="1">
      <c r="S178" s="4">
        <v>9</v>
      </c>
    </row>
    <row r="179" ht="15" customHeight="1">
      <c r="S179" s="4">
        <v>10</v>
      </c>
    </row>
    <row r="180" spans="19:22" ht="15" customHeight="1">
      <c r="S180" s="4">
        <v>11</v>
      </c>
      <c r="U180" s="67"/>
      <c r="V180" s="68">
        <f>+Q193</f>
        <v>2012</v>
      </c>
    </row>
    <row r="181" spans="19:22" ht="15" customHeight="1">
      <c r="S181" s="4">
        <v>12</v>
      </c>
      <c r="U181" s="69" t="str">
        <f aca="true" t="shared" si="1" ref="U181:U188">+B194</f>
        <v>Contra seguretat col·lectiva</v>
      </c>
      <c r="V181" s="70">
        <f>+Q194</f>
        <v>43.45093438364201</v>
      </c>
    </row>
    <row r="182" spans="19:22" ht="15" customHeight="1">
      <c r="S182" s="4">
        <v>13</v>
      </c>
      <c r="U182" s="69" t="str">
        <f t="shared" si="1"/>
        <v>Lesions</v>
      </c>
      <c r="V182" s="70">
        <f aca="true" t="shared" si="2" ref="V182:V187">+Q195</f>
        <v>21.319031257856363</v>
      </c>
    </row>
    <row r="183" spans="19:22" ht="15" customHeight="1">
      <c r="S183" s="4">
        <v>14</v>
      </c>
      <c r="U183" s="69" t="str">
        <f t="shared" si="1"/>
        <v>Contra la llibertat</v>
      </c>
      <c r="V183" s="70">
        <f t="shared" si="2"/>
        <v>9.201374340065364</v>
      </c>
    </row>
    <row r="184" spans="19:22" ht="15" customHeight="1">
      <c r="S184" s="4">
        <v>15</v>
      </c>
      <c r="U184" s="69" t="str">
        <f t="shared" si="1"/>
        <v>Contra patrimoni</v>
      </c>
      <c r="V184" s="70">
        <f t="shared" si="2"/>
        <v>10.785217464174977</v>
      </c>
    </row>
    <row r="185" spans="19:22" ht="15" customHeight="1">
      <c r="S185" s="4">
        <v>16</v>
      </c>
      <c r="U185" s="69" t="str">
        <f t="shared" si="1"/>
        <v>Contra adm. de justícia</v>
      </c>
      <c r="V185" s="70">
        <f t="shared" si="2"/>
        <v>4.910751696974776</v>
      </c>
    </row>
    <row r="186" spans="19:22" ht="15" customHeight="1">
      <c r="S186" s="4">
        <v>17</v>
      </c>
      <c r="U186" s="69" t="str">
        <f t="shared" si="1"/>
        <v>Contra ordre públic</v>
      </c>
      <c r="V186" s="70">
        <f t="shared" si="2"/>
        <v>2.681639151931618</v>
      </c>
    </row>
    <row r="187" spans="19:22" ht="15" customHeight="1">
      <c r="S187" s="4">
        <v>18</v>
      </c>
      <c r="U187" s="69" t="str">
        <f t="shared" si="1"/>
        <v>Contra l'honor</v>
      </c>
      <c r="V187" s="70">
        <f t="shared" si="2"/>
        <v>1.9944691192491408</v>
      </c>
    </row>
    <row r="188" spans="19:22" ht="15" customHeight="1">
      <c r="S188" s="4">
        <v>19</v>
      </c>
      <c r="U188" s="69" t="str">
        <f t="shared" si="1"/>
        <v>Resta de delictes i faltes</v>
      </c>
      <c r="V188" s="70">
        <f>+Q201</f>
        <v>5.656582586105742</v>
      </c>
    </row>
    <row r="189" ht="15" customHeight="1">
      <c r="S189" s="4">
        <v>20</v>
      </c>
    </row>
    <row r="190" ht="15" customHeight="1">
      <c r="S190" s="4">
        <v>21</v>
      </c>
    </row>
    <row r="191" ht="15" customHeight="1">
      <c r="S191" s="4">
        <v>22</v>
      </c>
    </row>
    <row r="192" ht="15" customHeight="1">
      <c r="S192" s="4">
        <v>23</v>
      </c>
    </row>
    <row r="193" spans="2:19" ht="15" customHeight="1">
      <c r="B193" s="57" t="s">
        <v>47</v>
      </c>
      <c r="F193" s="1"/>
      <c r="G193" s="6">
        <v>2002</v>
      </c>
      <c r="H193" s="6">
        <v>2003</v>
      </c>
      <c r="I193" s="6">
        <v>2004</v>
      </c>
      <c r="J193" s="6">
        <v>2005</v>
      </c>
      <c r="K193" s="6">
        <v>2006</v>
      </c>
      <c r="L193" s="6">
        <v>2007</v>
      </c>
      <c r="M193" s="6">
        <v>2008</v>
      </c>
      <c r="N193" s="6">
        <v>2009</v>
      </c>
      <c r="O193" s="6">
        <v>2010</v>
      </c>
      <c r="P193" s="6">
        <v>2011</v>
      </c>
      <c r="Q193" s="6">
        <v>2012</v>
      </c>
      <c r="S193" s="4">
        <v>24</v>
      </c>
    </row>
    <row r="194" spans="2:19" ht="15" customHeight="1">
      <c r="B194" s="21" t="s">
        <v>18</v>
      </c>
      <c r="C194" s="21"/>
      <c r="D194" s="21"/>
      <c r="E194" s="21"/>
      <c r="F194" s="21"/>
      <c r="G194" s="41">
        <v>13.777777777777779</v>
      </c>
      <c r="H194" s="41">
        <v>15.245478036175712</v>
      </c>
      <c r="I194" s="41">
        <v>20.17067494181536</v>
      </c>
      <c r="J194" s="41">
        <v>40.34242910647405</v>
      </c>
      <c r="K194" s="41">
        <v>32.23968565815324</v>
      </c>
      <c r="L194" s="41">
        <v>34.50729927007299</v>
      </c>
      <c r="M194" s="41">
        <v>64.80859086810395</v>
      </c>
      <c r="N194" s="41">
        <v>70.94153170463903</v>
      </c>
      <c r="O194" s="41">
        <v>67.79572421723904</v>
      </c>
      <c r="P194" s="41">
        <v>48.7395607794618</v>
      </c>
      <c r="Q194" s="41">
        <v>43.45093438364201</v>
      </c>
      <c r="S194" s="4">
        <v>25</v>
      </c>
    </row>
    <row r="195" spans="2:19" ht="15" customHeight="1">
      <c r="B195" s="21" t="s">
        <v>14</v>
      </c>
      <c r="C195" s="21"/>
      <c r="D195" s="21"/>
      <c r="E195" s="21"/>
      <c r="F195" s="21"/>
      <c r="G195" s="41">
        <v>14.37037037037037</v>
      </c>
      <c r="H195" s="41">
        <v>17.571059431524546</v>
      </c>
      <c r="I195" s="41">
        <v>32.81613653995345</v>
      </c>
      <c r="J195" s="41">
        <v>29.882289994649547</v>
      </c>
      <c r="K195" s="41">
        <v>33.516699410609036</v>
      </c>
      <c r="L195" s="41">
        <v>33.13868613138686</v>
      </c>
      <c r="M195" s="41">
        <v>16.38658906467743</v>
      </c>
      <c r="N195" s="41">
        <v>11.913258303595937</v>
      </c>
      <c r="O195" s="41">
        <v>12.81689404631227</v>
      </c>
      <c r="P195" s="41">
        <v>20.414475719146306</v>
      </c>
      <c r="Q195" s="41">
        <v>21.319031257856363</v>
      </c>
      <c r="S195" s="7">
        <v>26</v>
      </c>
    </row>
    <row r="196" spans="2:19" ht="15" customHeight="1">
      <c r="B196" s="21" t="s">
        <v>15</v>
      </c>
      <c r="C196" s="21"/>
      <c r="D196" s="21"/>
      <c r="E196" s="21"/>
      <c r="F196" s="21"/>
      <c r="G196" s="41">
        <v>5.9259259259259265</v>
      </c>
      <c r="H196" s="41">
        <v>5.167958656330749</v>
      </c>
      <c r="I196" s="41">
        <v>6.12878200155159</v>
      </c>
      <c r="J196" s="41">
        <v>5.323702514713751</v>
      </c>
      <c r="K196" s="41">
        <v>8.801571709233793</v>
      </c>
      <c r="L196" s="41">
        <v>8.686131386861314</v>
      </c>
      <c r="M196" s="41">
        <v>6.03328141650955</v>
      </c>
      <c r="N196" s="41">
        <v>5.166071918748284</v>
      </c>
      <c r="O196" s="41">
        <v>5.755057236945272</v>
      </c>
      <c r="P196" s="41">
        <v>9.256108877203834</v>
      </c>
      <c r="Q196" s="41">
        <v>9.201374340065364</v>
      </c>
      <c r="S196" s="4">
        <v>27</v>
      </c>
    </row>
    <row r="197" spans="2:20" ht="15" customHeight="1">
      <c r="B197" s="21" t="s">
        <v>17</v>
      </c>
      <c r="C197" s="21"/>
      <c r="D197" s="21"/>
      <c r="E197" s="21"/>
      <c r="F197" s="21"/>
      <c r="G197" s="41">
        <v>44.44444444444444</v>
      </c>
      <c r="H197" s="41">
        <v>42.11886304909561</v>
      </c>
      <c r="I197" s="41">
        <v>24.74786656322731</v>
      </c>
      <c r="J197" s="41">
        <v>12.948100588550027</v>
      </c>
      <c r="K197" s="41">
        <v>10.687622789783891</v>
      </c>
      <c r="L197" s="41">
        <v>9.726277372262773</v>
      </c>
      <c r="M197" s="41">
        <v>4.139683580621362</v>
      </c>
      <c r="N197" s="41">
        <v>3.4916277793027723</v>
      </c>
      <c r="O197" s="41">
        <v>4.051016674507344</v>
      </c>
      <c r="P197" s="41">
        <v>7.902876585214972</v>
      </c>
      <c r="Q197" s="41">
        <v>10.785217464174977</v>
      </c>
      <c r="S197" s="4">
        <v>28</v>
      </c>
      <c r="T197" s="4">
        <v>1</v>
      </c>
    </row>
    <row r="198" spans="1:20" ht="15" customHeight="1">
      <c r="A198" s="17"/>
      <c r="B198" s="21" t="s">
        <v>19</v>
      </c>
      <c r="C198" s="21"/>
      <c r="D198" s="21"/>
      <c r="E198" s="21"/>
      <c r="F198" s="21"/>
      <c r="G198" s="41">
        <v>1.6296296296296295</v>
      </c>
      <c r="H198" s="41">
        <v>2.3255813953488373</v>
      </c>
      <c r="I198" s="41">
        <v>3.2583397982932505</v>
      </c>
      <c r="J198" s="41">
        <v>3.77207062600321</v>
      </c>
      <c r="K198" s="41">
        <v>4.302554027504912</v>
      </c>
      <c r="L198" s="41">
        <v>3.6678832116788325</v>
      </c>
      <c r="M198" s="41">
        <v>2.2214935650463152</v>
      </c>
      <c r="N198" s="41">
        <v>2.0916826791106233</v>
      </c>
      <c r="O198" s="41">
        <v>2.7181015106371857</v>
      </c>
      <c r="P198" s="41">
        <v>4.322610578410145</v>
      </c>
      <c r="Q198" s="41">
        <v>4.910751696974776</v>
      </c>
      <c r="S198" s="4">
        <v>29</v>
      </c>
      <c r="T198" s="4"/>
    </row>
    <row r="199" spans="1:20" ht="15" customHeight="1">
      <c r="A199" s="17"/>
      <c r="B199" s="21" t="s">
        <v>20</v>
      </c>
      <c r="C199" s="21"/>
      <c r="D199" s="21"/>
      <c r="E199" s="21"/>
      <c r="F199" s="21"/>
      <c r="G199" s="41">
        <v>6.962962962962963</v>
      </c>
      <c r="H199" s="41">
        <v>6.330749354005167</v>
      </c>
      <c r="I199" s="41">
        <v>3.7238169123351437</v>
      </c>
      <c r="J199" s="41">
        <v>1.4981273408239701</v>
      </c>
      <c r="K199" s="41">
        <v>2.0235756385068764</v>
      </c>
      <c r="L199" s="41">
        <v>1.9890510948905111</v>
      </c>
      <c r="M199" s="41">
        <v>1.3115829166325108</v>
      </c>
      <c r="N199" s="41">
        <v>1.0156464452374416</v>
      </c>
      <c r="O199" s="41">
        <v>1.4740473576917046</v>
      </c>
      <c r="P199" s="41">
        <v>2.2424992267244046</v>
      </c>
      <c r="Q199" s="41">
        <v>2.681639151931618</v>
      </c>
      <c r="R199" s="17"/>
      <c r="S199" s="4">
        <v>30</v>
      </c>
      <c r="T199" s="4">
        <v>3</v>
      </c>
    </row>
    <row r="200" spans="1:20" ht="15" customHeight="1">
      <c r="A200" s="17"/>
      <c r="B200" s="21" t="s">
        <v>16</v>
      </c>
      <c r="C200" s="21"/>
      <c r="D200" s="21"/>
      <c r="E200" s="21"/>
      <c r="F200" s="21"/>
      <c r="G200" s="41">
        <v>1.6296296296296295</v>
      </c>
      <c r="H200" s="41">
        <v>1.2919896640826873</v>
      </c>
      <c r="I200" s="41">
        <v>1.0861132660977502</v>
      </c>
      <c r="J200" s="41">
        <v>1.2306046013911183</v>
      </c>
      <c r="K200" s="41">
        <v>2.0235756385068764</v>
      </c>
      <c r="L200" s="41">
        <v>1.9343065693430657</v>
      </c>
      <c r="M200" s="41">
        <v>1.114845479137634</v>
      </c>
      <c r="N200" s="41">
        <v>0.9442766950315673</v>
      </c>
      <c r="O200" s="41">
        <v>1.0976948408342482</v>
      </c>
      <c r="P200" s="41">
        <v>1.6006804825239715</v>
      </c>
      <c r="Q200" s="41">
        <v>1.9944691192491408</v>
      </c>
      <c r="R200" s="17"/>
      <c r="S200" s="4">
        <v>31</v>
      </c>
      <c r="T200" s="4">
        <v>4</v>
      </c>
    </row>
    <row r="201" spans="1:20" ht="15" customHeight="1">
      <c r="A201" s="17"/>
      <c r="B201" s="21" t="s">
        <v>49</v>
      </c>
      <c r="C201" s="21"/>
      <c r="D201" s="21"/>
      <c r="E201" s="21"/>
      <c r="F201" s="21"/>
      <c r="G201" s="41">
        <v>11.25925925925926</v>
      </c>
      <c r="H201" s="41">
        <v>9.948320413436694</v>
      </c>
      <c r="I201" s="41">
        <v>8.068269976726144</v>
      </c>
      <c r="J201" s="41">
        <v>5.002675227394329</v>
      </c>
      <c r="K201" s="41">
        <v>6.404715127701376</v>
      </c>
      <c r="L201" s="41">
        <v>6.35036496350365</v>
      </c>
      <c r="M201" s="41">
        <v>3.9839331092712524</v>
      </c>
      <c r="N201" s="41">
        <v>4.435904474334339</v>
      </c>
      <c r="O201" s="41">
        <v>4.291464115832941</v>
      </c>
      <c r="P201" s="41">
        <v>5.521187751314569</v>
      </c>
      <c r="Q201" s="41">
        <f>100-SUM(Q194:Q200)</f>
        <v>5.656582586105742</v>
      </c>
      <c r="R201" s="17"/>
      <c r="S201" s="4">
        <v>32</v>
      </c>
      <c r="T201" s="4">
        <v>5</v>
      </c>
    </row>
    <row r="202" spans="1:20" ht="15" customHeight="1">
      <c r="A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3"/>
      <c r="R202" s="17"/>
      <c r="S202" s="4">
        <v>33</v>
      </c>
      <c r="T202" s="4">
        <v>6</v>
      </c>
    </row>
    <row r="203" spans="1:20" ht="15" customHeight="1">
      <c r="A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7"/>
      <c r="S203" s="4">
        <v>34</v>
      </c>
      <c r="T203" s="4">
        <v>7</v>
      </c>
    </row>
    <row r="204" spans="1:20" ht="15" customHeight="1">
      <c r="A204" s="17"/>
      <c r="B204" s="57" t="s">
        <v>47</v>
      </c>
      <c r="F204" s="1"/>
      <c r="G204" s="6">
        <v>2002</v>
      </c>
      <c r="H204" s="6">
        <v>2003</v>
      </c>
      <c r="I204" s="6">
        <v>2004</v>
      </c>
      <c r="J204" s="6">
        <v>2005</v>
      </c>
      <c r="K204" s="6">
        <v>2006</v>
      </c>
      <c r="L204" s="6">
        <v>2007</v>
      </c>
      <c r="M204" s="6">
        <v>2008</v>
      </c>
      <c r="N204" s="6">
        <v>2009</v>
      </c>
      <c r="O204" s="6">
        <v>2010</v>
      </c>
      <c r="P204" s="6">
        <v>2011</v>
      </c>
      <c r="Q204" s="6">
        <v>2012</v>
      </c>
      <c r="R204" s="17"/>
      <c r="S204" s="4">
        <v>35</v>
      </c>
      <c r="T204" s="4">
        <v>8</v>
      </c>
    </row>
    <row r="205" spans="1:20" ht="15" customHeight="1">
      <c r="A205" s="17"/>
      <c r="B205" s="11" t="s">
        <v>57</v>
      </c>
      <c r="C205" s="11"/>
      <c r="D205" s="11"/>
      <c r="E205" s="11"/>
      <c r="F205" s="11"/>
      <c r="G205" s="41">
        <v>4.888888888888889</v>
      </c>
      <c r="H205" s="41">
        <v>5.943152454780361</v>
      </c>
      <c r="I205" s="41">
        <v>14.584949573312645</v>
      </c>
      <c r="J205" s="41">
        <v>38.41626538255752</v>
      </c>
      <c r="K205" s="41">
        <v>31.159135559921413</v>
      </c>
      <c r="L205" s="41">
        <v>32.88321167883212</v>
      </c>
      <c r="M205" s="41">
        <v>63.816706287400606</v>
      </c>
      <c r="N205" s="41">
        <v>69.89294537469118</v>
      </c>
      <c r="O205" s="41">
        <v>66.82870733364696</v>
      </c>
      <c r="P205" s="41">
        <v>47.223940612434276</v>
      </c>
      <c r="Q205" s="41">
        <v>42.38665884521914</v>
      </c>
      <c r="R205" s="17"/>
      <c r="S205" s="4">
        <v>36</v>
      </c>
      <c r="T205" s="4">
        <v>9</v>
      </c>
    </row>
    <row r="206" spans="1:20" ht="15" customHeight="1">
      <c r="A206" s="17"/>
      <c r="B206" s="11" t="s">
        <v>58</v>
      </c>
      <c r="C206" s="11"/>
      <c r="D206" s="11"/>
      <c r="E206" s="11"/>
      <c r="F206" s="11"/>
      <c r="G206" s="41">
        <v>2.2222222222222223</v>
      </c>
      <c r="H206" s="41">
        <v>3.7467700258397936</v>
      </c>
      <c r="I206" s="41">
        <v>20.17067494181536</v>
      </c>
      <c r="J206" s="41">
        <v>19.957196361690745</v>
      </c>
      <c r="K206" s="41">
        <v>28.349705304518665</v>
      </c>
      <c r="L206" s="41">
        <v>30.32846715328467</v>
      </c>
      <c r="M206" s="41">
        <v>15.255348799081892</v>
      </c>
      <c r="N206" s="41">
        <v>16.14603348888279</v>
      </c>
      <c r="O206" s="41">
        <v>16.82609377450212</v>
      </c>
      <c r="P206" s="41">
        <v>25.935663470460874</v>
      </c>
      <c r="Q206" s="41">
        <v>26.053800385485626</v>
      </c>
      <c r="R206" s="40"/>
      <c r="S206" s="4">
        <v>37</v>
      </c>
      <c r="T206" s="4">
        <v>11</v>
      </c>
    </row>
    <row r="207" spans="1:20" ht="15" customHeight="1">
      <c r="A207" s="17"/>
      <c r="B207" s="80" t="s">
        <v>48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40"/>
      <c r="S207" s="4">
        <v>38</v>
      </c>
      <c r="T207" s="4">
        <v>12</v>
      </c>
    </row>
    <row r="208" spans="1:20" ht="15" customHeight="1">
      <c r="A208" s="17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40"/>
      <c r="S208" s="4">
        <v>39</v>
      </c>
      <c r="T208" s="4">
        <v>13</v>
      </c>
    </row>
    <row r="209" spans="1:20" ht="15" customHeight="1">
      <c r="A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0"/>
      <c r="S209" s="4">
        <v>40</v>
      </c>
      <c r="T209" s="4">
        <v>14</v>
      </c>
    </row>
    <row r="210" spans="1:20" ht="15" customHeight="1">
      <c r="A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3"/>
      <c r="R210" s="40"/>
      <c r="S210" s="4">
        <v>41</v>
      </c>
      <c r="T210" s="4">
        <v>15</v>
      </c>
    </row>
    <row r="211" spans="1:20" ht="15" customHeight="1">
      <c r="A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0"/>
      <c r="S211" s="4">
        <v>42</v>
      </c>
      <c r="T211" s="4">
        <v>16</v>
      </c>
    </row>
    <row r="212" spans="1:20" ht="15" customHeight="1">
      <c r="A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0"/>
      <c r="S212" s="4">
        <v>43</v>
      </c>
      <c r="T212" s="4">
        <v>17</v>
      </c>
    </row>
    <row r="213" spans="1:20" ht="15" customHeight="1">
      <c r="A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0"/>
      <c r="S213" s="4">
        <v>44</v>
      </c>
      <c r="T213" s="4">
        <v>18</v>
      </c>
    </row>
    <row r="214" spans="1:20" ht="15" customHeight="1">
      <c r="A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0"/>
      <c r="S214" s="4">
        <v>45</v>
      </c>
      <c r="T214" s="4">
        <v>19</v>
      </c>
    </row>
    <row r="215" spans="1:20" ht="15" customHeight="1">
      <c r="A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0"/>
      <c r="S215" s="4">
        <v>46</v>
      </c>
      <c r="T215" s="4">
        <v>20</v>
      </c>
    </row>
    <row r="216" spans="1:20" ht="15" customHeight="1">
      <c r="A216" s="1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0"/>
      <c r="S216" s="4">
        <v>47</v>
      </c>
      <c r="T216" s="4">
        <v>21</v>
      </c>
    </row>
    <row r="217" spans="1:20" ht="15" customHeight="1">
      <c r="A217" s="17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9"/>
      <c r="P217" s="40"/>
      <c r="Q217" s="40"/>
      <c r="R217" s="40"/>
      <c r="S217" s="4">
        <v>48</v>
      </c>
      <c r="T217" s="4">
        <v>22</v>
      </c>
    </row>
    <row r="218" spans="1:20" ht="15" customHeight="1">
      <c r="A218" s="17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9"/>
      <c r="P218" s="40"/>
      <c r="Q218" s="40"/>
      <c r="R218" s="40"/>
      <c r="S218" s="4">
        <v>49</v>
      </c>
      <c r="T218" s="4">
        <v>23</v>
      </c>
    </row>
    <row r="219" spans="1:20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48"/>
      <c r="P219" s="17"/>
      <c r="Q219" s="17"/>
      <c r="R219" s="17"/>
      <c r="S219" s="4">
        <v>50</v>
      </c>
      <c r="T219" s="4">
        <v>24</v>
      </c>
    </row>
    <row r="220" spans="19:20" ht="15" customHeight="1">
      <c r="S220" s="4">
        <v>51</v>
      </c>
      <c r="T220" s="4">
        <v>25</v>
      </c>
    </row>
    <row r="221" spans="1:19" ht="21.75" customHeight="1">
      <c r="A221" s="77">
        <f>+A166+1</f>
        <v>4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9">
        <v>0</v>
      </c>
    </row>
    <row r="222" spans="1:19" ht="21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10">
        <v>0</v>
      </c>
    </row>
    <row r="223" spans="1:19" ht="12" customHeight="1">
      <c r="A223" s="78" t="s">
        <v>6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10">
        <v>0</v>
      </c>
    </row>
    <row r="224" spans="18:19" ht="15" customHeight="1">
      <c r="R224" s="16"/>
      <c r="S224" s="8"/>
    </row>
    <row r="225" spans="2:19" ht="19.5" customHeight="1">
      <c r="B225" s="14" t="s">
        <v>53</v>
      </c>
      <c r="F225" s="1"/>
      <c r="R225" s="16"/>
      <c r="S225" s="8">
        <v>1</v>
      </c>
    </row>
    <row r="226" spans="18:19" ht="15" customHeight="1">
      <c r="R226" s="16"/>
      <c r="S226" s="8">
        <v>2</v>
      </c>
    </row>
    <row r="227" spans="18:19" ht="15" customHeight="1">
      <c r="R227" s="16"/>
      <c r="S227" s="8">
        <v>3</v>
      </c>
    </row>
    <row r="228" spans="18:19" ht="15" customHeight="1">
      <c r="R228" s="16"/>
      <c r="S228" s="8">
        <v>4</v>
      </c>
    </row>
    <row r="229" spans="18:20" ht="15" customHeight="1">
      <c r="R229" s="16"/>
      <c r="S229" s="8">
        <v>5</v>
      </c>
      <c r="T229" s="5"/>
    </row>
    <row r="230" spans="18:19" ht="15" customHeight="1">
      <c r="R230" s="16"/>
      <c r="S230" s="8">
        <v>6</v>
      </c>
    </row>
    <row r="231" spans="15:20" s="5" customFormat="1" ht="15" customHeight="1">
      <c r="O231" s="3"/>
      <c r="R231" s="16"/>
      <c r="S231" s="8">
        <v>7</v>
      </c>
      <c r="T231" s="1"/>
    </row>
    <row r="232" spans="18:19" ht="15" customHeight="1">
      <c r="R232" s="16"/>
      <c r="S232" s="8">
        <v>8</v>
      </c>
    </row>
    <row r="233" spans="18:19" ht="15" customHeight="1">
      <c r="R233" s="16"/>
      <c r="S233" s="8">
        <v>9</v>
      </c>
    </row>
    <row r="234" spans="18:19" ht="15" customHeight="1">
      <c r="R234" s="16"/>
      <c r="S234" s="8">
        <v>10</v>
      </c>
    </row>
    <row r="235" spans="18:19" ht="15" customHeight="1">
      <c r="R235" s="16"/>
      <c r="S235" s="8">
        <v>11</v>
      </c>
    </row>
    <row r="236" spans="18:19" ht="15" customHeight="1">
      <c r="R236" s="16"/>
      <c r="S236" s="8">
        <v>12</v>
      </c>
    </row>
    <row r="237" spans="18:19" ht="15" customHeight="1">
      <c r="R237" s="16"/>
      <c r="S237" s="8">
        <v>13</v>
      </c>
    </row>
    <row r="238" spans="18:19" ht="15" customHeight="1">
      <c r="R238" s="16"/>
      <c r="S238" s="8">
        <v>14</v>
      </c>
    </row>
    <row r="239" spans="18:19" ht="15" customHeight="1">
      <c r="R239" s="16"/>
      <c r="S239" s="8">
        <v>15</v>
      </c>
    </row>
    <row r="240" spans="18:19" ht="15" customHeight="1">
      <c r="R240" s="16"/>
      <c r="S240" s="8">
        <v>16</v>
      </c>
    </row>
    <row r="241" spans="18:19" ht="15" customHeight="1">
      <c r="R241" s="16"/>
      <c r="S241" s="8">
        <v>17</v>
      </c>
    </row>
    <row r="242" spans="18:19" ht="15" customHeight="1">
      <c r="R242" s="16"/>
      <c r="S242" s="8">
        <v>18</v>
      </c>
    </row>
    <row r="243" spans="18:19" ht="15" customHeight="1">
      <c r="R243" s="16"/>
      <c r="S243" s="8">
        <v>19</v>
      </c>
    </row>
    <row r="244" spans="6:19" ht="15" customHeight="1">
      <c r="F244" s="1"/>
      <c r="G244" s="1"/>
      <c r="H244" s="1"/>
      <c r="I244" s="1"/>
      <c r="J244" s="1"/>
      <c r="K244" s="1"/>
      <c r="L244" s="1"/>
      <c r="M244" s="1"/>
      <c r="N244" s="1"/>
      <c r="O244" s="47"/>
      <c r="P244" s="1"/>
      <c r="Q244" s="1"/>
      <c r="R244" s="16"/>
      <c r="S244" s="8">
        <v>20</v>
      </c>
    </row>
    <row r="245" spans="6:19" ht="15" customHeight="1">
      <c r="F245" s="1"/>
      <c r="G245" s="1"/>
      <c r="H245" s="1"/>
      <c r="I245" s="1"/>
      <c r="J245" s="1"/>
      <c r="K245" s="1"/>
      <c r="L245" s="1"/>
      <c r="M245" s="1"/>
      <c r="N245" s="1"/>
      <c r="O245" s="47"/>
      <c r="P245" s="1"/>
      <c r="Q245" s="1"/>
      <c r="R245" s="16"/>
      <c r="S245" s="8">
        <v>21</v>
      </c>
    </row>
    <row r="246" spans="6:19" ht="15" customHeight="1">
      <c r="F246" s="1"/>
      <c r="G246" s="1"/>
      <c r="H246" s="1"/>
      <c r="I246" s="1"/>
      <c r="J246" s="1"/>
      <c r="K246" s="1"/>
      <c r="L246" s="1"/>
      <c r="M246" s="1"/>
      <c r="N246" s="1"/>
      <c r="O246" s="47"/>
      <c r="P246" s="1"/>
      <c r="Q246" s="1"/>
      <c r="R246" s="16"/>
      <c r="S246" s="8">
        <v>22</v>
      </c>
    </row>
    <row r="247" spans="2:19" ht="15" customHeight="1">
      <c r="B247" s="64" t="s">
        <v>7</v>
      </c>
      <c r="R247" s="16"/>
      <c r="S247" s="8">
        <v>23</v>
      </c>
    </row>
    <row r="248" spans="3:19" ht="15" customHeight="1">
      <c r="C248" s="51"/>
      <c r="D248" s="51"/>
      <c r="E248" s="51"/>
      <c r="F248" s="51"/>
      <c r="G248" s="6">
        <v>2002</v>
      </c>
      <c r="H248" s="6">
        <v>2003</v>
      </c>
      <c r="I248" s="6">
        <v>2004</v>
      </c>
      <c r="J248" s="6">
        <v>2005</v>
      </c>
      <c r="K248" s="6">
        <v>2006</v>
      </c>
      <c r="L248" s="6">
        <v>2007</v>
      </c>
      <c r="M248" s="6">
        <v>2008</v>
      </c>
      <c r="N248" s="6">
        <v>2009</v>
      </c>
      <c r="O248" s="6">
        <v>2010</v>
      </c>
      <c r="P248" s="6">
        <v>2011</v>
      </c>
      <c r="Q248" s="6">
        <v>2012</v>
      </c>
      <c r="R248" s="16"/>
      <c r="S248" s="8">
        <v>24</v>
      </c>
    </row>
    <row r="249" spans="2:19" ht="15" customHeight="1">
      <c r="B249" s="11" t="s">
        <v>55</v>
      </c>
      <c r="C249" s="11"/>
      <c r="D249" s="11"/>
      <c r="E249" s="11"/>
      <c r="F249" s="11"/>
      <c r="G249" s="12">
        <v>1002</v>
      </c>
      <c r="H249" s="12">
        <v>1122</v>
      </c>
      <c r="I249" s="12">
        <v>1535</v>
      </c>
      <c r="J249" s="12">
        <v>2878</v>
      </c>
      <c r="K249" s="12">
        <v>5208</v>
      </c>
      <c r="L249" s="12">
        <v>7194</v>
      </c>
      <c r="M249" s="12">
        <v>8956</v>
      </c>
      <c r="N249" s="12">
        <v>13866</v>
      </c>
      <c r="O249" s="12">
        <v>17895</v>
      </c>
      <c r="P249" s="12">
        <v>18375</v>
      </c>
      <c r="Q249" s="12">
        <v>14852</v>
      </c>
      <c r="R249" s="16"/>
      <c r="S249" s="8">
        <v>25</v>
      </c>
    </row>
    <row r="250" spans="2:19" ht="15" customHeight="1">
      <c r="B250" s="11" t="s">
        <v>0</v>
      </c>
      <c r="C250" s="11"/>
      <c r="D250" s="11"/>
      <c r="E250" s="11"/>
      <c r="F250" s="11"/>
      <c r="G250" s="13">
        <v>-0.09970089730806819</v>
      </c>
      <c r="H250" s="13">
        <v>11.976047904191617</v>
      </c>
      <c r="I250" s="13">
        <v>36.80926916221034</v>
      </c>
      <c r="J250" s="13">
        <v>87.49185667752442</v>
      </c>
      <c r="K250" s="13">
        <v>80.95899930507298</v>
      </c>
      <c r="L250" s="13">
        <v>38.13364055299539</v>
      </c>
      <c r="M250" s="13">
        <v>24.492632749513476</v>
      </c>
      <c r="N250" s="13">
        <v>54.82358195623044</v>
      </c>
      <c r="O250" s="13">
        <v>29.05668541756816</v>
      </c>
      <c r="P250" s="13">
        <v>2.6823134953897636</v>
      </c>
      <c r="Q250" s="13">
        <f>+Q249/P249*100-100</f>
        <v>-19.172789115646253</v>
      </c>
      <c r="R250" s="16"/>
      <c r="S250" s="58">
        <v>26</v>
      </c>
    </row>
    <row r="251" spans="18:20" ht="15" customHeight="1">
      <c r="R251" s="16"/>
      <c r="S251" s="8">
        <v>27</v>
      </c>
      <c r="T251" s="4">
        <v>1</v>
      </c>
    </row>
    <row r="252" spans="2:20" ht="15" customHeight="1">
      <c r="B252" s="64" t="s">
        <v>56</v>
      </c>
      <c r="R252" s="56"/>
      <c r="S252" s="8">
        <v>28</v>
      </c>
      <c r="T252" s="4">
        <v>2</v>
      </c>
    </row>
    <row r="253" spans="7:20" ht="15" customHeight="1">
      <c r="G253" s="6">
        <v>2002</v>
      </c>
      <c r="H253" s="6">
        <v>2003</v>
      </c>
      <c r="I253" s="6">
        <v>2004</v>
      </c>
      <c r="J253" s="6">
        <v>2005</v>
      </c>
      <c r="K253" s="6">
        <v>2006</v>
      </c>
      <c r="L253" s="6">
        <v>2007</v>
      </c>
      <c r="M253" s="6">
        <v>2008</v>
      </c>
      <c r="N253" s="6">
        <v>2009</v>
      </c>
      <c r="O253" s="6">
        <v>2010</v>
      </c>
      <c r="P253" s="6">
        <v>2011</v>
      </c>
      <c r="Q253" s="6">
        <v>2012</v>
      </c>
      <c r="R253" s="17"/>
      <c r="S253" s="8">
        <v>29</v>
      </c>
      <c r="T253" s="4">
        <v>3</v>
      </c>
    </row>
    <row r="254" spans="1:20" ht="15" customHeight="1">
      <c r="A254" s="17"/>
      <c r="B254" s="21" t="s">
        <v>25</v>
      </c>
      <c r="C254" s="21"/>
      <c r="D254" s="21"/>
      <c r="E254" s="21"/>
      <c r="F254" s="12"/>
      <c r="G254" s="12">
        <v>254</v>
      </c>
      <c r="H254" s="12">
        <v>254</v>
      </c>
      <c r="I254" s="12">
        <v>443</v>
      </c>
      <c r="J254" s="12">
        <v>1443</v>
      </c>
      <c r="K254" s="12">
        <v>3134</v>
      </c>
      <c r="L254" s="12">
        <v>4328</v>
      </c>
      <c r="M254" s="12">
        <v>5518</v>
      </c>
      <c r="N254" s="12">
        <v>10580</v>
      </c>
      <c r="O254" s="12">
        <v>14662</v>
      </c>
      <c r="P254" s="12">
        <v>15653</v>
      </c>
      <c r="Q254" s="12">
        <v>12273</v>
      </c>
      <c r="R254" s="17"/>
      <c r="S254" s="8">
        <v>30</v>
      </c>
      <c r="T254" s="4">
        <v>4</v>
      </c>
    </row>
    <row r="255" spans="1:20" ht="15" customHeight="1">
      <c r="A255" s="17"/>
      <c r="B255" s="21" t="s">
        <v>45</v>
      </c>
      <c r="C255" s="21"/>
      <c r="D255" s="21"/>
      <c r="E255" s="21"/>
      <c r="F255" s="21"/>
      <c r="G255" s="12">
        <v>348</v>
      </c>
      <c r="H255" s="12">
        <v>486</v>
      </c>
      <c r="I255" s="12">
        <v>670</v>
      </c>
      <c r="J255" s="12">
        <v>1114</v>
      </c>
      <c r="K255" s="12">
        <v>2068</v>
      </c>
      <c r="L255" s="12">
        <v>3144</v>
      </c>
      <c r="M255" s="12">
        <v>3955</v>
      </c>
      <c r="N255" s="12">
        <v>4004</v>
      </c>
      <c r="O255" s="12">
        <v>4400</v>
      </c>
      <c r="P255" s="12">
        <v>4116</v>
      </c>
      <c r="Q255" s="12">
        <f>SUM(Q260:Q264)</f>
        <v>3891</v>
      </c>
      <c r="R255" s="17"/>
      <c r="S255" s="8">
        <v>31</v>
      </c>
      <c r="T255" s="4">
        <v>5</v>
      </c>
    </row>
    <row r="256" spans="1:20" ht="15" customHeight="1">
      <c r="A256" s="17"/>
      <c r="B256" s="21" t="s">
        <v>10</v>
      </c>
      <c r="C256" s="21"/>
      <c r="D256" s="21"/>
      <c r="E256" s="21"/>
      <c r="F256" s="12"/>
      <c r="G256" s="12">
        <v>533</v>
      </c>
      <c r="H256" s="12">
        <v>553</v>
      </c>
      <c r="I256" s="12">
        <v>642</v>
      </c>
      <c r="J256" s="12">
        <v>717</v>
      </c>
      <c r="K256" s="12">
        <v>787</v>
      </c>
      <c r="L256" s="12">
        <v>816</v>
      </c>
      <c r="M256" s="12">
        <v>846</v>
      </c>
      <c r="N256" s="12">
        <v>841</v>
      </c>
      <c r="O256" s="12">
        <v>828</v>
      </c>
      <c r="P256" s="12">
        <v>794</v>
      </c>
      <c r="Q256" s="12">
        <f>SUM(Q267:Q274)</f>
        <v>721</v>
      </c>
      <c r="R256" s="17"/>
      <c r="S256" s="8">
        <v>32</v>
      </c>
      <c r="T256" s="4">
        <v>6</v>
      </c>
    </row>
    <row r="257" spans="1:20" ht="15" customHeight="1">
      <c r="A257" s="17"/>
      <c r="B257" s="11" t="s">
        <v>63</v>
      </c>
      <c r="C257" s="11"/>
      <c r="D257" s="11"/>
      <c r="E257" s="11"/>
      <c r="F257" s="11"/>
      <c r="G257" s="12">
        <v>1135</v>
      </c>
      <c r="H257" s="12">
        <v>1293</v>
      </c>
      <c r="I257" s="12">
        <v>1755</v>
      </c>
      <c r="J257" s="12">
        <v>3274</v>
      </c>
      <c r="K257" s="12">
        <v>5989</v>
      </c>
      <c r="L257" s="12">
        <v>8288</v>
      </c>
      <c r="M257" s="12">
        <v>10319</v>
      </c>
      <c r="N257" s="12">
        <v>15425</v>
      </c>
      <c r="O257" s="12">
        <v>19890</v>
      </c>
      <c r="P257" s="12">
        <v>20563</v>
      </c>
      <c r="Q257" s="12">
        <f>SUM(Q254:Q256)</f>
        <v>16885</v>
      </c>
      <c r="R257" s="17"/>
      <c r="S257" s="8">
        <v>33</v>
      </c>
      <c r="T257" s="4">
        <v>7</v>
      </c>
    </row>
    <row r="258" spans="1:20" ht="15" customHeight="1">
      <c r="A258" s="17"/>
      <c r="R258" s="17"/>
      <c r="S258" s="8">
        <v>34</v>
      </c>
      <c r="T258" s="4">
        <v>8</v>
      </c>
    </row>
    <row r="259" spans="1:20" ht="15" customHeight="1">
      <c r="A259" s="17"/>
      <c r="B259" s="57" t="s">
        <v>45</v>
      </c>
      <c r="G259" s="6">
        <v>2002</v>
      </c>
      <c r="H259" s="6">
        <v>2003</v>
      </c>
      <c r="I259" s="6">
        <v>2004</v>
      </c>
      <c r="J259" s="6">
        <v>2005</v>
      </c>
      <c r="K259" s="6">
        <v>2006</v>
      </c>
      <c r="L259" s="6">
        <v>2007</v>
      </c>
      <c r="M259" s="6">
        <v>2008</v>
      </c>
      <c r="N259" s="6">
        <v>2009</v>
      </c>
      <c r="O259" s="6">
        <v>2010</v>
      </c>
      <c r="P259" s="6">
        <v>2011</v>
      </c>
      <c r="Q259" s="6">
        <v>2012</v>
      </c>
      <c r="R259" s="17"/>
      <c r="S259" s="8">
        <v>35</v>
      </c>
      <c r="T259" s="4">
        <v>9</v>
      </c>
    </row>
    <row r="260" spans="1:20" ht="15" customHeight="1">
      <c r="A260" s="17"/>
      <c r="B260" s="21" t="s">
        <v>37</v>
      </c>
      <c r="C260" s="21"/>
      <c r="D260" s="21"/>
      <c r="E260" s="21"/>
      <c r="F260" s="12"/>
      <c r="G260" s="12">
        <v>93</v>
      </c>
      <c r="H260" s="12">
        <v>103</v>
      </c>
      <c r="I260" s="12">
        <v>135</v>
      </c>
      <c r="J260" s="12">
        <v>178</v>
      </c>
      <c r="K260" s="12">
        <v>271</v>
      </c>
      <c r="L260" s="12">
        <v>387</v>
      </c>
      <c r="M260" s="12">
        <v>426</v>
      </c>
      <c r="N260" s="12">
        <v>387</v>
      </c>
      <c r="O260" s="12">
        <v>293</v>
      </c>
      <c r="P260" s="12">
        <v>246</v>
      </c>
      <c r="Q260" s="12">
        <v>241</v>
      </c>
      <c r="R260" s="17"/>
      <c r="S260" s="8">
        <v>36</v>
      </c>
      <c r="T260" s="4">
        <v>10</v>
      </c>
    </row>
    <row r="261" spans="1:20" ht="15" customHeight="1">
      <c r="A261" s="17"/>
      <c r="B261" s="21" t="s">
        <v>38</v>
      </c>
      <c r="C261" s="21"/>
      <c r="D261" s="21"/>
      <c r="E261" s="21"/>
      <c r="F261" s="12"/>
      <c r="G261" s="12">
        <v>11</v>
      </c>
      <c r="H261" s="12">
        <v>15</v>
      </c>
      <c r="I261" s="12">
        <v>39</v>
      </c>
      <c r="J261" s="12">
        <v>49</v>
      </c>
      <c r="K261" s="12">
        <v>71</v>
      </c>
      <c r="L261" s="12">
        <v>83</v>
      </c>
      <c r="M261" s="12">
        <v>91</v>
      </c>
      <c r="N261" s="12">
        <v>84</v>
      </c>
      <c r="O261" s="12">
        <v>71</v>
      </c>
      <c r="P261" s="12">
        <v>66</v>
      </c>
      <c r="Q261" s="12">
        <v>56</v>
      </c>
      <c r="R261" s="17"/>
      <c r="S261" s="8">
        <v>37</v>
      </c>
      <c r="T261" s="4">
        <v>11</v>
      </c>
    </row>
    <row r="262" spans="1:20" ht="15" customHeight="1">
      <c r="A262" s="17"/>
      <c r="B262" s="21" t="s">
        <v>40</v>
      </c>
      <c r="C262" s="21"/>
      <c r="D262" s="21"/>
      <c r="E262" s="21"/>
      <c r="F262" s="12"/>
      <c r="G262" s="12">
        <v>31</v>
      </c>
      <c r="H262" s="12">
        <v>50</v>
      </c>
      <c r="I262" s="12">
        <v>104</v>
      </c>
      <c r="J262" s="12">
        <v>389</v>
      </c>
      <c r="K262" s="12">
        <v>1052</v>
      </c>
      <c r="L262" s="12">
        <v>1836</v>
      </c>
      <c r="M262" s="12">
        <v>2430</v>
      </c>
      <c r="N262" s="12">
        <v>2442</v>
      </c>
      <c r="O262" s="12">
        <v>2913</v>
      </c>
      <c r="P262" s="12">
        <v>2642</v>
      </c>
      <c r="Q262" s="12">
        <v>2527</v>
      </c>
      <c r="R262" s="17"/>
      <c r="S262" s="8">
        <v>38</v>
      </c>
      <c r="T262" s="4">
        <v>12</v>
      </c>
    </row>
    <row r="263" spans="1:20" ht="15" customHeight="1">
      <c r="A263" s="17"/>
      <c r="B263" s="21" t="s">
        <v>33</v>
      </c>
      <c r="C263" s="21"/>
      <c r="D263" s="21"/>
      <c r="E263" s="21"/>
      <c r="F263" s="12"/>
      <c r="G263" s="12">
        <v>192</v>
      </c>
      <c r="H263" s="12">
        <v>292</v>
      </c>
      <c r="I263" s="12">
        <v>361</v>
      </c>
      <c r="J263" s="12">
        <v>473</v>
      </c>
      <c r="K263" s="12">
        <v>653</v>
      </c>
      <c r="L263" s="12">
        <v>816</v>
      </c>
      <c r="M263" s="12">
        <v>983</v>
      </c>
      <c r="N263" s="12">
        <v>1063</v>
      </c>
      <c r="O263" s="12">
        <v>1095</v>
      </c>
      <c r="P263" s="12">
        <v>1134</v>
      </c>
      <c r="Q263" s="12">
        <v>1050</v>
      </c>
      <c r="R263" s="17"/>
      <c r="S263" s="8">
        <v>39</v>
      </c>
      <c r="T263" s="4">
        <v>13</v>
      </c>
    </row>
    <row r="264" spans="1:20" ht="15" customHeight="1">
      <c r="A264" s="17"/>
      <c r="B264" s="21" t="s">
        <v>39</v>
      </c>
      <c r="C264" s="21"/>
      <c r="D264" s="21"/>
      <c r="E264" s="21"/>
      <c r="F264" s="12"/>
      <c r="G264" s="12">
        <v>21</v>
      </c>
      <c r="H264" s="12">
        <v>26</v>
      </c>
      <c r="I264" s="12">
        <v>31</v>
      </c>
      <c r="J264" s="12">
        <v>25</v>
      </c>
      <c r="K264" s="12">
        <v>21</v>
      </c>
      <c r="L264" s="12">
        <v>22</v>
      </c>
      <c r="M264" s="12">
        <v>25</v>
      </c>
      <c r="N264" s="12">
        <v>28</v>
      </c>
      <c r="O264" s="12">
        <v>28</v>
      </c>
      <c r="P264" s="12">
        <v>28</v>
      </c>
      <c r="Q264" s="12">
        <v>17</v>
      </c>
      <c r="R264" s="17"/>
      <c r="S264" s="8">
        <v>40</v>
      </c>
      <c r="T264" s="4">
        <v>14</v>
      </c>
    </row>
    <row r="265" spans="1:20" ht="15" customHeight="1">
      <c r="A265" s="17"/>
      <c r="Q265" s="66"/>
      <c r="R265" s="17"/>
      <c r="S265" s="8">
        <v>41</v>
      </c>
      <c r="T265" s="4">
        <v>15</v>
      </c>
    </row>
    <row r="266" spans="1:20" ht="15" customHeight="1">
      <c r="A266" s="17"/>
      <c r="B266" s="57" t="s">
        <v>10</v>
      </c>
      <c r="G266" s="6">
        <v>2002</v>
      </c>
      <c r="H266" s="6">
        <v>2003</v>
      </c>
      <c r="I266" s="6">
        <v>2004</v>
      </c>
      <c r="J266" s="6">
        <v>2005</v>
      </c>
      <c r="K266" s="6">
        <v>2006</v>
      </c>
      <c r="L266" s="6">
        <v>2007</v>
      </c>
      <c r="M266" s="6">
        <v>2008</v>
      </c>
      <c r="N266" s="6">
        <v>2009</v>
      </c>
      <c r="O266" s="6">
        <v>2010</v>
      </c>
      <c r="P266" s="6">
        <v>2011</v>
      </c>
      <c r="Q266" s="6">
        <v>2012</v>
      </c>
      <c r="R266" s="17"/>
      <c r="S266" s="8">
        <v>42</v>
      </c>
      <c r="T266" s="4">
        <v>16</v>
      </c>
    </row>
    <row r="267" spans="1:20" ht="15" customHeight="1">
      <c r="A267" s="17"/>
      <c r="B267" s="21" t="s">
        <v>28</v>
      </c>
      <c r="C267" s="21"/>
      <c r="D267" s="21"/>
      <c r="E267" s="21"/>
      <c r="F267" s="12"/>
      <c r="G267" s="12">
        <v>26</v>
      </c>
      <c r="H267" s="12">
        <v>23</v>
      </c>
      <c r="I267" s="12">
        <v>19</v>
      </c>
      <c r="J267" s="12">
        <v>25</v>
      </c>
      <c r="K267" s="12">
        <v>24</v>
      </c>
      <c r="L267" s="12">
        <v>20</v>
      </c>
      <c r="M267" s="12">
        <v>17</v>
      </c>
      <c r="N267" s="12">
        <v>22</v>
      </c>
      <c r="O267" s="12">
        <v>19</v>
      </c>
      <c r="P267" s="12">
        <v>19</v>
      </c>
      <c r="Q267" s="12">
        <v>13</v>
      </c>
      <c r="R267" s="17"/>
      <c r="S267" s="8">
        <v>43</v>
      </c>
      <c r="T267" s="4">
        <v>17</v>
      </c>
    </row>
    <row r="268" spans="1:20" ht="15" customHeight="1">
      <c r="A268" s="17"/>
      <c r="B268" s="21" t="s">
        <v>29</v>
      </c>
      <c r="C268" s="21"/>
      <c r="D268" s="21"/>
      <c r="E268" s="21"/>
      <c r="F268" s="12"/>
      <c r="G268" s="12">
        <v>0</v>
      </c>
      <c r="H268" s="12">
        <v>0</v>
      </c>
      <c r="I268" s="12">
        <v>3</v>
      </c>
      <c r="J268" s="12">
        <v>7</v>
      </c>
      <c r="K268" s="12">
        <v>8</v>
      </c>
      <c r="L268" s="12">
        <v>9</v>
      </c>
      <c r="M268" s="12">
        <v>7</v>
      </c>
      <c r="N268" s="12">
        <v>4</v>
      </c>
      <c r="O268" s="12">
        <v>2</v>
      </c>
      <c r="P268" s="12">
        <v>4</v>
      </c>
      <c r="Q268" s="12">
        <v>4</v>
      </c>
      <c r="R268" s="17"/>
      <c r="S268" s="8">
        <v>44</v>
      </c>
      <c r="T268" s="4">
        <v>18</v>
      </c>
    </row>
    <row r="269" spans="1:20" ht="15" customHeight="1">
      <c r="A269" s="17"/>
      <c r="B269" s="21" t="s">
        <v>66</v>
      </c>
      <c r="G269" s="65" t="s">
        <v>65</v>
      </c>
      <c r="H269" s="65" t="s">
        <v>65</v>
      </c>
      <c r="I269" s="65" t="s">
        <v>65</v>
      </c>
      <c r="J269" s="65" t="s">
        <v>65</v>
      </c>
      <c r="K269" s="65" t="s">
        <v>65</v>
      </c>
      <c r="L269" s="65" t="s">
        <v>65</v>
      </c>
      <c r="M269" s="65" t="s">
        <v>65</v>
      </c>
      <c r="N269" s="65" t="s">
        <v>65</v>
      </c>
      <c r="O269" s="65" t="s">
        <v>65</v>
      </c>
      <c r="P269" s="65" t="s">
        <v>65</v>
      </c>
      <c r="Q269" s="12">
        <v>1</v>
      </c>
      <c r="R269" s="17"/>
      <c r="S269" s="8">
        <v>45</v>
      </c>
      <c r="T269" s="4">
        <v>19</v>
      </c>
    </row>
    <row r="270" spans="1:20" ht="15" customHeight="1">
      <c r="A270" s="17"/>
      <c r="B270" s="21" t="s">
        <v>33</v>
      </c>
      <c r="C270" s="21"/>
      <c r="D270" s="21"/>
      <c r="E270" s="21"/>
      <c r="F270" s="12"/>
      <c r="G270" s="12">
        <v>204</v>
      </c>
      <c r="H270" s="12">
        <v>181</v>
      </c>
      <c r="I270" s="12">
        <v>174</v>
      </c>
      <c r="J270" s="12">
        <v>165</v>
      </c>
      <c r="K270" s="12">
        <v>148</v>
      </c>
      <c r="L270" s="12">
        <v>119</v>
      </c>
      <c r="M270" s="12">
        <v>132</v>
      </c>
      <c r="N270" s="12">
        <v>104</v>
      </c>
      <c r="O270" s="12">
        <v>115</v>
      </c>
      <c r="P270" s="12">
        <v>119</v>
      </c>
      <c r="Q270" s="12">
        <v>113</v>
      </c>
      <c r="R270" s="17"/>
      <c r="S270" s="8">
        <v>46</v>
      </c>
      <c r="T270" s="4">
        <v>20</v>
      </c>
    </row>
    <row r="271" spans="1:20" ht="15" customHeight="1">
      <c r="A271" s="17"/>
      <c r="B271" s="21" t="s">
        <v>34</v>
      </c>
      <c r="C271" s="21"/>
      <c r="D271" s="21"/>
      <c r="E271" s="21"/>
      <c r="F271" s="12"/>
      <c r="G271" s="12">
        <v>110</v>
      </c>
      <c r="H271" s="12">
        <v>136</v>
      </c>
      <c r="I271" s="12">
        <v>186</v>
      </c>
      <c r="J271" s="12">
        <v>222</v>
      </c>
      <c r="K271" s="12">
        <v>273</v>
      </c>
      <c r="L271" s="12">
        <v>306</v>
      </c>
      <c r="M271" s="12">
        <v>314</v>
      </c>
      <c r="N271" s="12">
        <v>314</v>
      </c>
      <c r="O271" s="12">
        <v>310</v>
      </c>
      <c r="P271" s="12">
        <v>306</v>
      </c>
      <c r="Q271" s="12">
        <v>275</v>
      </c>
      <c r="R271" s="17"/>
      <c r="S271" s="8">
        <v>47</v>
      </c>
      <c r="T271" s="4">
        <v>21</v>
      </c>
    </row>
    <row r="272" spans="1:20" ht="15" customHeight="1">
      <c r="A272" s="17"/>
      <c r="B272" s="21" t="s">
        <v>30</v>
      </c>
      <c r="C272" s="21"/>
      <c r="D272" s="21"/>
      <c r="E272" s="21"/>
      <c r="F272" s="12"/>
      <c r="G272" s="12">
        <v>102</v>
      </c>
      <c r="H272" s="12">
        <v>98</v>
      </c>
      <c r="I272" s="12">
        <v>96</v>
      </c>
      <c r="J272" s="12">
        <v>104</v>
      </c>
      <c r="K272" s="12">
        <v>104</v>
      </c>
      <c r="L272" s="12">
        <v>123</v>
      </c>
      <c r="M272" s="12">
        <v>108</v>
      </c>
      <c r="N272" s="12">
        <v>118</v>
      </c>
      <c r="O272" s="12">
        <v>109</v>
      </c>
      <c r="P272" s="12">
        <v>94</v>
      </c>
      <c r="Q272" s="12">
        <v>79</v>
      </c>
      <c r="R272" s="17"/>
      <c r="S272" s="8">
        <v>48</v>
      </c>
      <c r="T272" s="4">
        <v>22</v>
      </c>
    </row>
    <row r="273" spans="1:20" ht="15" customHeight="1">
      <c r="A273" s="17"/>
      <c r="B273" s="21" t="s">
        <v>32</v>
      </c>
      <c r="C273" s="21"/>
      <c r="D273" s="21"/>
      <c r="E273" s="21"/>
      <c r="F273" s="12"/>
      <c r="G273" s="12">
        <v>86</v>
      </c>
      <c r="H273" s="12">
        <v>108</v>
      </c>
      <c r="I273" s="12">
        <v>157</v>
      </c>
      <c r="J273" s="12">
        <v>189</v>
      </c>
      <c r="K273" s="12">
        <v>222</v>
      </c>
      <c r="L273" s="12">
        <v>234</v>
      </c>
      <c r="M273" s="12">
        <v>263</v>
      </c>
      <c r="N273" s="12">
        <v>273</v>
      </c>
      <c r="O273" s="12">
        <v>266</v>
      </c>
      <c r="P273" s="12">
        <v>247</v>
      </c>
      <c r="Q273" s="12">
        <v>232</v>
      </c>
      <c r="R273" s="17"/>
      <c r="S273" s="8">
        <v>49</v>
      </c>
      <c r="T273" s="4">
        <v>23</v>
      </c>
    </row>
    <row r="274" spans="1:20" ht="15" customHeight="1">
      <c r="A274" s="17"/>
      <c r="B274" s="21" t="s">
        <v>31</v>
      </c>
      <c r="C274" s="21"/>
      <c r="D274" s="21"/>
      <c r="E274" s="21"/>
      <c r="F274" s="12"/>
      <c r="G274" s="12">
        <v>5</v>
      </c>
      <c r="H274" s="12">
        <v>7</v>
      </c>
      <c r="I274" s="12">
        <v>7</v>
      </c>
      <c r="J274" s="12">
        <v>5</v>
      </c>
      <c r="K274" s="12">
        <v>8</v>
      </c>
      <c r="L274" s="12">
        <v>5</v>
      </c>
      <c r="M274" s="12">
        <v>5</v>
      </c>
      <c r="N274" s="12">
        <v>6</v>
      </c>
      <c r="O274" s="12">
        <v>7</v>
      </c>
      <c r="P274" s="12">
        <v>5</v>
      </c>
      <c r="Q274" s="12">
        <v>4</v>
      </c>
      <c r="R274" s="17"/>
      <c r="S274" s="8">
        <v>50</v>
      </c>
      <c r="T274" s="4">
        <v>24</v>
      </c>
    </row>
    <row r="275" spans="17:20" ht="15" customHeight="1">
      <c r="Q275" s="66"/>
      <c r="S275" s="8">
        <v>51</v>
      </c>
      <c r="T275" s="4">
        <v>25</v>
      </c>
    </row>
    <row r="276" spans="1:19" ht="21.75" customHeight="1">
      <c r="A276" s="77">
        <f>+A221+1</f>
        <v>5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9">
        <v>0</v>
      </c>
    </row>
    <row r="277" spans="1:19" ht="21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10">
        <v>0</v>
      </c>
    </row>
    <row r="278" spans="1:19" ht="12" customHeight="1">
      <c r="A278" s="78" t="s">
        <v>6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10">
        <v>0</v>
      </c>
    </row>
    <row r="279" spans="18:19" ht="15" customHeight="1">
      <c r="R279" s="16"/>
      <c r="S279" s="8"/>
    </row>
    <row r="280" spans="2:19" ht="19.5" customHeight="1">
      <c r="B280" s="14" t="s">
        <v>21</v>
      </c>
      <c r="F280" s="1"/>
      <c r="R280" s="16"/>
      <c r="S280" s="8">
        <v>1</v>
      </c>
    </row>
    <row r="281" spans="18:19" ht="15" customHeight="1">
      <c r="R281" s="16"/>
      <c r="S281" s="8">
        <v>2</v>
      </c>
    </row>
    <row r="282" spans="18:19" ht="15" customHeight="1">
      <c r="R282" s="16"/>
      <c r="S282" s="8">
        <v>3</v>
      </c>
    </row>
    <row r="283" spans="18:19" ht="15" customHeight="1">
      <c r="R283" s="16"/>
      <c r="S283" s="8">
        <v>4</v>
      </c>
    </row>
    <row r="284" spans="18:20" ht="15" customHeight="1">
      <c r="R284" s="16"/>
      <c r="S284" s="8">
        <v>5</v>
      </c>
      <c r="T284" s="5"/>
    </row>
    <row r="285" spans="18:19" ht="15" customHeight="1">
      <c r="R285" s="16"/>
      <c r="S285" s="8">
        <v>6</v>
      </c>
    </row>
    <row r="286" spans="15:20" s="5" customFormat="1" ht="15" customHeight="1">
      <c r="O286" s="3"/>
      <c r="R286" s="16"/>
      <c r="S286" s="8">
        <v>7</v>
      </c>
      <c r="T286" s="1"/>
    </row>
    <row r="287" spans="18:19" ht="15" customHeight="1">
      <c r="R287" s="16"/>
      <c r="S287" s="8">
        <v>8</v>
      </c>
    </row>
    <row r="288" spans="18:19" ht="15" customHeight="1">
      <c r="R288" s="16"/>
      <c r="S288" s="8">
        <v>9</v>
      </c>
    </row>
    <row r="289" spans="18:19" ht="15" customHeight="1">
      <c r="R289" s="16"/>
      <c r="S289" s="8">
        <v>10</v>
      </c>
    </row>
    <row r="290" spans="18:19" ht="15" customHeight="1">
      <c r="R290" s="16"/>
      <c r="S290" s="8">
        <v>11</v>
      </c>
    </row>
    <row r="291" spans="18:19" ht="15" customHeight="1">
      <c r="R291" s="16"/>
      <c r="S291" s="8">
        <v>12</v>
      </c>
    </row>
    <row r="292" spans="18:19" ht="15" customHeight="1">
      <c r="R292" s="16"/>
      <c r="S292" s="8">
        <v>13</v>
      </c>
    </row>
    <row r="293" spans="18:19" ht="15" customHeight="1">
      <c r="R293" s="16"/>
      <c r="S293" s="8">
        <v>14</v>
      </c>
    </row>
    <row r="294" spans="18:19" ht="15" customHeight="1">
      <c r="R294" s="16"/>
      <c r="S294" s="8">
        <v>15</v>
      </c>
    </row>
    <row r="295" spans="18:19" ht="15" customHeight="1">
      <c r="R295" s="16"/>
      <c r="S295" s="8">
        <v>16</v>
      </c>
    </row>
    <row r="296" spans="18:19" ht="15" customHeight="1">
      <c r="R296" s="16"/>
      <c r="S296" s="8">
        <v>17</v>
      </c>
    </row>
    <row r="297" spans="18:19" ht="15" customHeight="1">
      <c r="R297" s="16"/>
      <c r="S297" s="8">
        <v>18</v>
      </c>
    </row>
    <row r="298" spans="18:19" ht="15" customHeight="1">
      <c r="R298" s="16"/>
      <c r="S298" s="8">
        <v>19</v>
      </c>
    </row>
    <row r="299" spans="6:19" ht="15" customHeight="1">
      <c r="F299" s="1"/>
      <c r="G299" s="1"/>
      <c r="H299" s="1"/>
      <c r="I299" s="1"/>
      <c r="J299" s="1"/>
      <c r="K299" s="1"/>
      <c r="L299" s="1"/>
      <c r="M299" s="1"/>
      <c r="N299" s="1"/>
      <c r="O299" s="47"/>
      <c r="P299" s="1"/>
      <c r="Q299" s="1"/>
      <c r="R299" s="16"/>
      <c r="S299" s="8">
        <v>20</v>
      </c>
    </row>
    <row r="300" spans="6:19" ht="15" customHeight="1">
      <c r="F300" s="1"/>
      <c r="G300" s="1"/>
      <c r="H300" s="1"/>
      <c r="I300" s="1"/>
      <c r="J300" s="1"/>
      <c r="K300" s="1"/>
      <c r="L300" s="1"/>
      <c r="M300" s="1"/>
      <c r="N300" s="1"/>
      <c r="O300" s="47"/>
      <c r="P300" s="1"/>
      <c r="Q300" s="1"/>
      <c r="R300" s="16"/>
      <c r="S300" s="8">
        <v>21</v>
      </c>
    </row>
    <row r="301" spans="6:19" ht="15" customHeight="1">
      <c r="F301" s="1"/>
      <c r="G301" s="1"/>
      <c r="H301" s="1"/>
      <c r="I301" s="1"/>
      <c r="J301" s="1"/>
      <c r="K301" s="1"/>
      <c r="L301" s="1"/>
      <c r="M301" s="1"/>
      <c r="N301" s="1"/>
      <c r="O301" s="47"/>
      <c r="P301" s="1"/>
      <c r="Q301" s="1"/>
      <c r="R301" s="16"/>
      <c r="S301" s="8">
        <v>22</v>
      </c>
    </row>
    <row r="302" spans="6:19" ht="15" customHeight="1">
      <c r="F302" s="1"/>
      <c r="G302" s="1"/>
      <c r="H302" s="1"/>
      <c r="I302" s="1"/>
      <c r="J302" s="1"/>
      <c r="K302" s="1"/>
      <c r="L302" s="1"/>
      <c r="M302" s="1"/>
      <c r="N302" s="1"/>
      <c r="O302" s="47"/>
      <c r="P302" s="1"/>
      <c r="Q302" s="1"/>
      <c r="R302" s="16"/>
      <c r="S302" s="8">
        <v>23</v>
      </c>
    </row>
    <row r="303" spans="7:19" ht="15" customHeight="1">
      <c r="G303" s="6">
        <v>2002</v>
      </c>
      <c r="H303" s="6">
        <v>2003</v>
      </c>
      <c r="I303" s="6">
        <v>2004</v>
      </c>
      <c r="J303" s="6">
        <v>2005</v>
      </c>
      <c r="K303" s="6">
        <v>2006</v>
      </c>
      <c r="L303" s="6">
        <v>2007</v>
      </c>
      <c r="M303" s="6">
        <v>2008</v>
      </c>
      <c r="N303" s="6">
        <v>2009</v>
      </c>
      <c r="O303" s="6">
        <v>2010</v>
      </c>
      <c r="P303" s="6">
        <v>2011</v>
      </c>
      <c r="Q303" s="6">
        <v>2012</v>
      </c>
      <c r="R303" s="16"/>
      <c r="S303" s="8">
        <v>24</v>
      </c>
    </row>
    <row r="304" spans="2:19" ht="15" customHeight="1">
      <c r="B304" s="11" t="s">
        <v>2</v>
      </c>
      <c r="C304" s="11"/>
      <c r="D304" s="11"/>
      <c r="E304" s="11"/>
      <c r="F304" s="11"/>
      <c r="G304" s="12">
        <v>989</v>
      </c>
      <c r="H304" s="12">
        <v>1398</v>
      </c>
      <c r="I304" s="12">
        <v>2697</v>
      </c>
      <c r="J304" s="12">
        <v>4948</v>
      </c>
      <c r="K304" s="12">
        <v>6775</v>
      </c>
      <c r="L304" s="12">
        <v>8401</v>
      </c>
      <c r="M304" s="12">
        <v>13141</v>
      </c>
      <c r="N304" s="12">
        <v>16742</v>
      </c>
      <c r="O304" s="12">
        <v>16887</v>
      </c>
      <c r="P304" s="12">
        <v>16867</v>
      </c>
      <c r="Q304" s="12">
        <f>+Q249-Q305</f>
        <v>13560</v>
      </c>
      <c r="R304" s="16"/>
      <c r="S304" s="8">
        <v>25</v>
      </c>
    </row>
    <row r="305" spans="2:19" ht="15" customHeight="1">
      <c r="B305" s="11" t="s">
        <v>3</v>
      </c>
      <c r="C305" s="11"/>
      <c r="D305" s="11"/>
      <c r="E305" s="11"/>
      <c r="F305" s="11"/>
      <c r="G305" s="12">
        <v>133</v>
      </c>
      <c r="H305" s="12">
        <v>137</v>
      </c>
      <c r="I305" s="12">
        <v>181</v>
      </c>
      <c r="J305" s="12">
        <v>260</v>
      </c>
      <c r="K305" s="12">
        <v>419</v>
      </c>
      <c r="L305" s="12">
        <v>555</v>
      </c>
      <c r="M305" s="12">
        <v>725</v>
      </c>
      <c r="N305" s="12">
        <v>1153</v>
      </c>
      <c r="O305" s="12">
        <v>1488</v>
      </c>
      <c r="P305" s="12">
        <v>1508</v>
      </c>
      <c r="Q305" s="12">
        <v>1292</v>
      </c>
      <c r="R305" s="16"/>
      <c r="S305" s="58">
        <v>26</v>
      </c>
    </row>
    <row r="306" spans="2:20" ht="15" customHeight="1">
      <c r="B306" s="11" t="str">
        <f>"% "&amp;+B304</f>
        <v>% Homes</v>
      </c>
      <c r="C306" s="11"/>
      <c r="D306" s="11"/>
      <c r="E306" s="11"/>
      <c r="F306" s="11"/>
      <c r="G306" s="39">
        <v>88.14616755793226</v>
      </c>
      <c r="H306" s="39">
        <v>91.07491856677524</v>
      </c>
      <c r="I306" s="39">
        <v>93.71091035441279</v>
      </c>
      <c r="J306" s="39">
        <v>95.00768049155145</v>
      </c>
      <c r="K306" s="39">
        <v>94.1757019738671</v>
      </c>
      <c r="L306" s="39">
        <v>93.80303707012058</v>
      </c>
      <c r="M306" s="39">
        <v>94.77138323957882</v>
      </c>
      <c r="N306" s="39">
        <v>93.55685945794914</v>
      </c>
      <c r="O306" s="39">
        <v>91.90204081632653</v>
      </c>
      <c r="P306" s="39">
        <v>91.8</v>
      </c>
      <c r="Q306" s="39">
        <f>+Q304/SUM(Q304:Q305)*100</f>
        <v>91.30083490438999</v>
      </c>
      <c r="R306" s="16"/>
      <c r="S306" s="8">
        <v>27</v>
      </c>
      <c r="T306" s="4">
        <v>1</v>
      </c>
    </row>
    <row r="307" spans="2:20" ht="15" customHeight="1">
      <c r="B307" s="11" t="str">
        <f>"% "&amp;+B305</f>
        <v>% Dones</v>
      </c>
      <c r="C307" s="11"/>
      <c r="D307" s="11"/>
      <c r="E307" s="11"/>
      <c r="F307" s="11"/>
      <c r="G307" s="39">
        <v>11.853832442067741</v>
      </c>
      <c r="H307" s="39">
        <v>8.925081433224761</v>
      </c>
      <c r="I307" s="39">
        <v>6.289089645587211</v>
      </c>
      <c r="J307" s="39">
        <v>4.992319508448546</v>
      </c>
      <c r="K307" s="39">
        <v>5.824298026132894</v>
      </c>
      <c r="L307" s="39">
        <v>6.196962929879419</v>
      </c>
      <c r="M307" s="39">
        <v>5.2286167604211755</v>
      </c>
      <c r="N307" s="39">
        <v>6.443140542050855</v>
      </c>
      <c r="O307" s="39">
        <v>8.097959183673467</v>
      </c>
      <c r="P307" s="39">
        <v>8.2</v>
      </c>
      <c r="Q307" s="39">
        <f>100-Q306</f>
        <v>8.699165095610013</v>
      </c>
      <c r="R307" s="16"/>
      <c r="S307" s="8">
        <v>28</v>
      </c>
      <c r="T307" s="4">
        <v>2</v>
      </c>
    </row>
    <row r="308" spans="2:20" ht="15" customHeight="1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8">
        <v>29</v>
      </c>
      <c r="T308" s="4">
        <v>3</v>
      </c>
    </row>
    <row r="309" spans="1:20" ht="1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8">
        <v>30</v>
      </c>
      <c r="T309" s="4">
        <v>4</v>
      </c>
    </row>
    <row r="310" spans="1:20" ht="1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48"/>
      <c r="P310" s="17"/>
      <c r="Q310" s="17"/>
      <c r="R310" s="17"/>
      <c r="S310" s="8">
        <v>31</v>
      </c>
      <c r="T310" s="4">
        <v>5</v>
      </c>
    </row>
    <row r="311" spans="1:20" ht="1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48"/>
      <c r="P311" s="17"/>
      <c r="Q311" s="17"/>
      <c r="R311" s="17"/>
      <c r="S311" s="8">
        <v>32</v>
      </c>
      <c r="T311" s="4">
        <v>6</v>
      </c>
    </row>
    <row r="312" spans="1:20" ht="15" customHeight="1">
      <c r="A312" s="17"/>
      <c r="B312" s="17"/>
      <c r="C312" s="17"/>
      <c r="D312" s="17"/>
      <c r="E312" s="17"/>
      <c r="F312" s="17"/>
      <c r="I312" s="17"/>
      <c r="J312" s="17"/>
      <c r="K312" s="17"/>
      <c r="L312" s="17"/>
      <c r="M312" s="17"/>
      <c r="N312" s="17"/>
      <c r="O312" s="48"/>
      <c r="P312" s="17"/>
      <c r="Q312" s="17"/>
      <c r="R312" s="17"/>
      <c r="S312" s="8">
        <v>33</v>
      </c>
      <c r="T312" s="4">
        <v>7</v>
      </c>
    </row>
    <row r="313" spans="1:20" ht="1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48"/>
      <c r="P313" s="17"/>
      <c r="Q313" s="17"/>
      <c r="R313" s="17"/>
      <c r="S313" s="8">
        <v>34</v>
      </c>
      <c r="T313" s="4">
        <v>8</v>
      </c>
    </row>
    <row r="314" spans="1:20" ht="1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48"/>
      <c r="P314" s="17"/>
      <c r="Q314" s="17"/>
      <c r="R314" s="17"/>
      <c r="S314" s="8">
        <v>35</v>
      </c>
      <c r="T314" s="4">
        <v>9</v>
      </c>
    </row>
    <row r="315" spans="1:20" ht="1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48"/>
      <c r="P315" s="17"/>
      <c r="Q315" s="17"/>
      <c r="R315" s="17"/>
      <c r="S315" s="8">
        <v>36</v>
      </c>
      <c r="T315" s="4">
        <v>10</v>
      </c>
    </row>
    <row r="316" spans="1:20" ht="1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48"/>
      <c r="P316" s="17"/>
      <c r="Q316" s="17"/>
      <c r="R316" s="17"/>
      <c r="S316" s="8">
        <v>37</v>
      </c>
      <c r="T316" s="4">
        <v>11</v>
      </c>
    </row>
    <row r="317" spans="1:20" ht="1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48"/>
      <c r="P317" s="17"/>
      <c r="Q317" s="17"/>
      <c r="R317" s="17"/>
      <c r="S317" s="8">
        <v>38</v>
      </c>
      <c r="T317" s="4">
        <v>12</v>
      </c>
    </row>
    <row r="318" spans="1:20" ht="1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48"/>
      <c r="P318" s="17"/>
      <c r="Q318" s="17"/>
      <c r="R318" s="17"/>
      <c r="S318" s="8">
        <v>39</v>
      </c>
      <c r="T318" s="4">
        <v>13</v>
      </c>
    </row>
    <row r="319" spans="1:20" ht="1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48"/>
      <c r="P319" s="17"/>
      <c r="Q319" s="17"/>
      <c r="R319" s="17"/>
      <c r="S319" s="8">
        <v>40</v>
      </c>
      <c r="T319" s="4">
        <v>14</v>
      </c>
    </row>
    <row r="320" spans="1:20" ht="1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48"/>
      <c r="P320" s="17"/>
      <c r="Q320" s="17"/>
      <c r="R320" s="17"/>
      <c r="S320" s="8">
        <v>41</v>
      </c>
      <c r="T320" s="4">
        <v>15</v>
      </c>
    </row>
    <row r="321" spans="1:20" ht="1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48"/>
      <c r="P321" s="17"/>
      <c r="Q321" s="17"/>
      <c r="R321" s="17"/>
      <c r="S321" s="8">
        <v>42</v>
      </c>
      <c r="T321" s="4">
        <v>16</v>
      </c>
    </row>
    <row r="322" spans="1:20" ht="1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48"/>
      <c r="P322" s="17"/>
      <c r="Q322" s="17"/>
      <c r="R322" s="17"/>
      <c r="S322" s="8">
        <v>43</v>
      </c>
      <c r="T322" s="4">
        <v>17</v>
      </c>
    </row>
    <row r="323" spans="1:20" ht="1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48"/>
      <c r="P323" s="17"/>
      <c r="Q323" s="17"/>
      <c r="R323" s="17"/>
      <c r="S323" s="8">
        <v>44</v>
      </c>
      <c r="T323" s="4">
        <v>18</v>
      </c>
    </row>
    <row r="324" spans="1:20" ht="1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48"/>
      <c r="P324" s="17"/>
      <c r="Q324" s="17"/>
      <c r="R324" s="17"/>
      <c r="S324" s="8">
        <v>45</v>
      </c>
      <c r="T324" s="4">
        <v>19</v>
      </c>
    </row>
    <row r="325" spans="1:20" ht="1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48"/>
      <c r="P325" s="17"/>
      <c r="Q325" s="17"/>
      <c r="R325" s="17"/>
      <c r="S325" s="8">
        <v>46</v>
      </c>
      <c r="T325" s="4">
        <v>20</v>
      </c>
    </row>
    <row r="326" spans="1:20" ht="1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48"/>
      <c r="P326" s="17"/>
      <c r="Q326" s="17"/>
      <c r="R326" s="17"/>
      <c r="S326" s="8">
        <v>47</v>
      </c>
      <c r="T326" s="4">
        <v>21</v>
      </c>
    </row>
    <row r="327" spans="1:20" ht="1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48"/>
      <c r="P327" s="17"/>
      <c r="Q327" s="17"/>
      <c r="R327" s="17"/>
      <c r="S327" s="8">
        <v>48</v>
      </c>
      <c r="T327" s="4">
        <v>22</v>
      </c>
    </row>
    <row r="328" spans="1:20" ht="1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48"/>
      <c r="P328" s="17"/>
      <c r="Q328" s="17"/>
      <c r="R328" s="17"/>
      <c r="S328" s="8">
        <v>49</v>
      </c>
      <c r="T328" s="4">
        <v>23</v>
      </c>
    </row>
    <row r="329" spans="1:20" ht="1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8"/>
      <c r="P329" s="17"/>
      <c r="Q329" s="17"/>
      <c r="R329" s="17"/>
      <c r="S329" s="8">
        <v>50</v>
      </c>
      <c r="T329" s="4">
        <v>24</v>
      </c>
    </row>
    <row r="330" spans="19:20" ht="15" customHeight="1">
      <c r="S330" s="8">
        <v>51</v>
      </c>
      <c r="T330" s="4">
        <v>25</v>
      </c>
    </row>
    <row r="331" spans="1:19" ht="21.75" customHeight="1">
      <c r="A331" s="77">
        <f>+A276+1</f>
        <v>6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9">
        <v>0</v>
      </c>
    </row>
    <row r="332" spans="1:19" ht="21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10">
        <v>0</v>
      </c>
    </row>
    <row r="333" spans="1:19" ht="12" customHeight="1">
      <c r="A333" s="78" t="s">
        <v>6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10">
        <v>0</v>
      </c>
    </row>
    <row r="334" spans="18:19" ht="15" customHeight="1">
      <c r="R334" s="16"/>
      <c r="S334" s="8"/>
    </row>
    <row r="335" spans="2:19" ht="19.5" customHeight="1">
      <c r="B335" s="14" t="s">
        <v>9</v>
      </c>
      <c r="F335" s="1"/>
      <c r="R335" s="16"/>
      <c r="S335" s="8">
        <v>1</v>
      </c>
    </row>
    <row r="336" spans="18:19" ht="15" customHeight="1">
      <c r="R336" s="16"/>
      <c r="S336" s="8">
        <v>2</v>
      </c>
    </row>
    <row r="337" spans="18:19" ht="15" customHeight="1">
      <c r="R337" s="16"/>
      <c r="S337" s="8">
        <v>3</v>
      </c>
    </row>
    <row r="338" spans="18:19" ht="15" customHeight="1">
      <c r="R338" s="16"/>
      <c r="S338" s="8">
        <v>4</v>
      </c>
    </row>
    <row r="339" spans="18:20" ht="15" customHeight="1">
      <c r="R339" s="16"/>
      <c r="S339" s="8">
        <v>5</v>
      </c>
      <c r="T339" s="5"/>
    </row>
    <row r="340" spans="18:19" ht="15" customHeight="1">
      <c r="R340" s="16"/>
      <c r="S340" s="8">
        <v>6</v>
      </c>
    </row>
    <row r="341" spans="15:20" s="5" customFormat="1" ht="15" customHeight="1">
      <c r="O341" s="3"/>
      <c r="R341" s="16"/>
      <c r="S341" s="8">
        <v>7</v>
      </c>
      <c r="T341" s="1"/>
    </row>
    <row r="342" spans="18:19" ht="15" customHeight="1">
      <c r="R342" s="16"/>
      <c r="S342" s="8">
        <v>8</v>
      </c>
    </row>
    <row r="343" spans="18:19" ht="15" customHeight="1">
      <c r="R343" s="16"/>
      <c r="S343" s="8">
        <v>9</v>
      </c>
    </row>
    <row r="344" spans="18:19" ht="15" customHeight="1">
      <c r="R344" s="16"/>
      <c r="S344" s="8">
        <v>10</v>
      </c>
    </row>
    <row r="345" spans="18:19" ht="15" customHeight="1">
      <c r="R345" s="16"/>
      <c r="S345" s="8">
        <v>11</v>
      </c>
    </row>
    <row r="346" spans="18:19" ht="15" customHeight="1">
      <c r="R346" s="16"/>
      <c r="S346" s="8">
        <v>12</v>
      </c>
    </row>
    <row r="347" spans="18:19" ht="15" customHeight="1">
      <c r="R347" s="16"/>
      <c r="S347" s="8">
        <v>13</v>
      </c>
    </row>
    <row r="348" spans="18:19" ht="15" customHeight="1">
      <c r="R348" s="16"/>
      <c r="S348" s="8">
        <v>14</v>
      </c>
    </row>
    <row r="349" spans="18:19" ht="15" customHeight="1">
      <c r="R349" s="16"/>
      <c r="S349" s="8">
        <v>15</v>
      </c>
    </row>
    <row r="350" spans="18:19" ht="15" customHeight="1">
      <c r="R350" s="16"/>
      <c r="S350" s="8">
        <v>16</v>
      </c>
    </row>
    <row r="351" spans="18:19" ht="15" customHeight="1">
      <c r="R351" s="16"/>
      <c r="S351" s="8">
        <v>17</v>
      </c>
    </row>
    <row r="352" spans="18:19" ht="15" customHeight="1">
      <c r="R352" s="16"/>
      <c r="S352" s="8">
        <v>18</v>
      </c>
    </row>
    <row r="353" spans="18:19" ht="15" customHeight="1">
      <c r="R353" s="16"/>
      <c r="S353" s="8">
        <v>19</v>
      </c>
    </row>
    <row r="354" spans="6:19" ht="15" customHeight="1">
      <c r="F354" s="1"/>
      <c r="G354" s="1"/>
      <c r="H354" s="1"/>
      <c r="I354" s="1"/>
      <c r="J354" s="1"/>
      <c r="K354" s="1"/>
      <c r="L354" s="1"/>
      <c r="M354" s="1"/>
      <c r="N354" s="1"/>
      <c r="O354" s="47"/>
      <c r="P354" s="1"/>
      <c r="Q354" s="1"/>
      <c r="R354" s="16"/>
      <c r="S354" s="8">
        <v>20</v>
      </c>
    </row>
    <row r="355" spans="6:19" ht="15" customHeight="1">
      <c r="F355" s="1"/>
      <c r="G355" s="1"/>
      <c r="H355" s="1"/>
      <c r="I355" s="1"/>
      <c r="J355" s="1"/>
      <c r="K355" s="1"/>
      <c r="L355" s="1"/>
      <c r="M355" s="1"/>
      <c r="N355" s="1"/>
      <c r="O355" s="47"/>
      <c r="P355" s="1"/>
      <c r="Q355" s="1"/>
      <c r="R355" s="16"/>
      <c r="S355" s="8">
        <v>21</v>
      </c>
    </row>
    <row r="356" spans="6:19" ht="15" customHeight="1">
      <c r="F356" s="1"/>
      <c r="G356" s="1"/>
      <c r="H356" s="1"/>
      <c r="I356" s="1"/>
      <c r="J356" s="1"/>
      <c r="K356" s="1"/>
      <c r="L356" s="1"/>
      <c r="M356" s="1"/>
      <c r="N356" s="1"/>
      <c r="O356" s="47"/>
      <c r="P356" s="1"/>
      <c r="Q356" s="1"/>
      <c r="R356" s="16"/>
      <c r="S356" s="8">
        <v>22</v>
      </c>
    </row>
    <row r="357" spans="6:19" ht="15" customHeight="1">
      <c r="F357" s="1"/>
      <c r="G357" s="1"/>
      <c r="H357" s="1"/>
      <c r="I357" s="1"/>
      <c r="J357" s="1"/>
      <c r="K357" s="1"/>
      <c r="L357" s="1"/>
      <c r="M357" s="1"/>
      <c r="N357" s="1"/>
      <c r="O357" s="47"/>
      <c r="P357" s="1"/>
      <c r="Q357" s="1"/>
      <c r="R357" s="16"/>
      <c r="S357" s="8">
        <v>23</v>
      </c>
    </row>
    <row r="358" spans="7:19" ht="15" customHeight="1">
      <c r="G358" s="6">
        <v>2002</v>
      </c>
      <c r="H358" s="6">
        <v>2003</v>
      </c>
      <c r="I358" s="6">
        <v>2004</v>
      </c>
      <c r="J358" s="6">
        <v>2005</v>
      </c>
      <c r="K358" s="6">
        <v>2006</v>
      </c>
      <c r="L358" s="6">
        <v>2007</v>
      </c>
      <c r="M358" s="6">
        <v>2008</v>
      </c>
      <c r="N358" s="6">
        <v>2009</v>
      </c>
      <c r="O358" s="6">
        <v>2010</v>
      </c>
      <c r="P358" s="6">
        <v>2011</v>
      </c>
      <c r="Q358" s="6">
        <v>2012</v>
      </c>
      <c r="R358" s="16"/>
      <c r="S358" s="8">
        <v>24</v>
      </c>
    </row>
    <row r="359" spans="2:19" ht="15" customHeight="1">
      <c r="B359" s="11" t="s">
        <v>4</v>
      </c>
      <c r="C359" s="11"/>
      <c r="D359" s="11"/>
      <c r="E359" s="11"/>
      <c r="F359" s="11"/>
      <c r="G359" s="12">
        <v>959</v>
      </c>
      <c r="H359" s="12">
        <v>1379</v>
      </c>
      <c r="I359" s="12">
        <v>2675</v>
      </c>
      <c r="J359" s="12">
        <v>4602</v>
      </c>
      <c r="K359" s="12">
        <v>5935</v>
      </c>
      <c r="L359" s="12">
        <v>7068</v>
      </c>
      <c r="M359" s="12">
        <v>11455</v>
      </c>
      <c r="N359" s="12">
        <v>13979</v>
      </c>
      <c r="O359" s="12">
        <v>13483</v>
      </c>
      <c r="P359" s="12">
        <v>13368</v>
      </c>
      <c r="Q359" s="12">
        <f>+Q249-Q360</f>
        <v>10819</v>
      </c>
      <c r="R359" s="16"/>
      <c r="S359" s="8">
        <v>25</v>
      </c>
    </row>
    <row r="360" spans="2:19" ht="15" customHeight="1">
      <c r="B360" s="11" t="s">
        <v>5</v>
      </c>
      <c r="C360" s="11"/>
      <c r="D360" s="11"/>
      <c r="E360" s="11"/>
      <c r="F360" s="11"/>
      <c r="G360" s="12">
        <v>163</v>
      </c>
      <c r="H360" s="12">
        <v>156</v>
      </c>
      <c r="I360" s="12">
        <v>203</v>
      </c>
      <c r="J360" s="12">
        <v>606</v>
      </c>
      <c r="K360" s="12">
        <v>1259</v>
      </c>
      <c r="L360" s="12">
        <v>1888</v>
      </c>
      <c r="M360" s="12">
        <v>2411</v>
      </c>
      <c r="N360" s="12">
        <v>3916</v>
      </c>
      <c r="O360" s="12">
        <v>4892</v>
      </c>
      <c r="P360" s="12">
        <v>5007</v>
      </c>
      <c r="Q360" s="12">
        <v>4033</v>
      </c>
      <c r="R360" s="16"/>
      <c r="S360" s="58">
        <v>26</v>
      </c>
    </row>
    <row r="361" spans="2:20" ht="15" customHeight="1">
      <c r="B361" s="11" t="str">
        <f>"% "&amp;+B359</f>
        <v>% Espanyols</v>
      </c>
      <c r="C361" s="11"/>
      <c r="D361" s="11"/>
      <c r="E361" s="11"/>
      <c r="F361" s="11"/>
      <c r="G361" s="39">
        <v>85.47237076648841</v>
      </c>
      <c r="H361" s="39">
        <v>89.8371335504886</v>
      </c>
      <c r="I361" s="39">
        <v>92.94649061848506</v>
      </c>
      <c r="J361" s="39">
        <v>88.36405529953917</v>
      </c>
      <c r="K361" s="39">
        <v>82.49930497636919</v>
      </c>
      <c r="L361" s="39">
        <v>78.91916033943724</v>
      </c>
      <c r="M361" s="39">
        <v>82.61214481465456</v>
      </c>
      <c r="N361" s="39">
        <v>78.11679240011176</v>
      </c>
      <c r="O361" s="39">
        <v>73.37687074829931</v>
      </c>
      <c r="P361" s="39">
        <v>72.82</v>
      </c>
      <c r="Q361" s="39">
        <f>+Q359/SUM(Q359:Q360)*100</f>
        <v>72.84540802585511</v>
      </c>
      <c r="R361" s="16"/>
      <c r="S361" s="8">
        <v>27</v>
      </c>
      <c r="T361" s="4">
        <v>1</v>
      </c>
    </row>
    <row r="362" spans="2:20" ht="15" customHeight="1">
      <c r="B362" s="11" t="str">
        <f>"% "&amp;+B360</f>
        <v>% Estrangers</v>
      </c>
      <c r="C362" s="11"/>
      <c r="D362" s="11"/>
      <c r="E362" s="11"/>
      <c r="F362" s="11"/>
      <c r="G362" s="39">
        <v>14.52762923351159</v>
      </c>
      <c r="H362" s="39">
        <v>10.162866449511398</v>
      </c>
      <c r="I362" s="39">
        <v>7.053509381514942</v>
      </c>
      <c r="J362" s="39">
        <v>11.635944700460826</v>
      </c>
      <c r="K362" s="39">
        <v>17.50069502363081</v>
      </c>
      <c r="L362" s="39">
        <v>21.08083966056276</v>
      </c>
      <c r="M362" s="39">
        <v>17.387855185345444</v>
      </c>
      <c r="N362" s="39">
        <v>21.883207599888237</v>
      </c>
      <c r="O362" s="39">
        <v>26.62312925170069</v>
      </c>
      <c r="P362" s="39">
        <v>27.2</v>
      </c>
      <c r="Q362" s="39">
        <f>100-Q361</f>
        <v>27.154591974144893</v>
      </c>
      <c r="R362" s="16"/>
      <c r="S362" s="8">
        <v>28</v>
      </c>
      <c r="T362" s="4">
        <v>2</v>
      </c>
    </row>
    <row r="363" spans="2:20" ht="15" customHeight="1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8">
        <v>29</v>
      </c>
      <c r="T363" s="4">
        <v>3</v>
      </c>
    </row>
    <row r="364" spans="1:20" ht="1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8">
        <v>30</v>
      </c>
      <c r="T364" s="4">
        <v>4</v>
      </c>
    </row>
    <row r="365" spans="1:20" ht="1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48"/>
      <c r="P365" s="17"/>
      <c r="Q365" s="17"/>
      <c r="R365" s="17"/>
      <c r="S365" s="8">
        <v>31</v>
      </c>
      <c r="T365" s="4">
        <v>5</v>
      </c>
    </row>
    <row r="366" spans="1:20" ht="1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48"/>
      <c r="P366" s="17"/>
      <c r="Q366" s="17"/>
      <c r="R366" s="17"/>
      <c r="S366" s="8">
        <v>32</v>
      </c>
      <c r="T366" s="4">
        <v>6</v>
      </c>
    </row>
    <row r="367" spans="1:20" ht="15" customHeight="1">
      <c r="A367" s="17"/>
      <c r="B367" s="17"/>
      <c r="C367" s="17"/>
      <c r="D367" s="17"/>
      <c r="E367" s="17"/>
      <c r="F367" s="17"/>
      <c r="I367" s="17"/>
      <c r="J367" s="17"/>
      <c r="K367" s="17"/>
      <c r="L367" s="17"/>
      <c r="M367" s="17"/>
      <c r="N367" s="17"/>
      <c r="O367" s="48"/>
      <c r="P367" s="17"/>
      <c r="Q367" s="17"/>
      <c r="R367" s="17"/>
      <c r="S367" s="8">
        <v>33</v>
      </c>
      <c r="T367" s="4">
        <v>7</v>
      </c>
    </row>
    <row r="368" spans="1:20" ht="1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48"/>
      <c r="P368" s="17"/>
      <c r="Q368" s="17"/>
      <c r="R368" s="17"/>
      <c r="S368" s="8">
        <v>34</v>
      </c>
      <c r="T368" s="4">
        <v>8</v>
      </c>
    </row>
    <row r="369" spans="1:20" ht="1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48"/>
      <c r="P369" s="17"/>
      <c r="Q369" s="17"/>
      <c r="R369" s="17"/>
      <c r="S369" s="8">
        <v>35</v>
      </c>
      <c r="T369" s="4">
        <v>9</v>
      </c>
    </row>
    <row r="370" spans="1:20" ht="1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48"/>
      <c r="P370" s="17"/>
      <c r="Q370" s="17"/>
      <c r="R370" s="17"/>
      <c r="S370" s="8">
        <v>36</v>
      </c>
      <c r="T370" s="4">
        <v>10</v>
      </c>
    </row>
    <row r="371" spans="1:20" ht="1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48"/>
      <c r="P371" s="17"/>
      <c r="Q371" s="17"/>
      <c r="R371" s="17"/>
      <c r="S371" s="8">
        <v>37</v>
      </c>
      <c r="T371" s="4">
        <v>11</v>
      </c>
    </row>
    <row r="372" spans="1:20" ht="1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48"/>
      <c r="P372" s="17"/>
      <c r="Q372" s="17"/>
      <c r="R372" s="17"/>
      <c r="S372" s="8">
        <v>38</v>
      </c>
      <c r="T372" s="4">
        <v>12</v>
      </c>
    </row>
    <row r="373" spans="1:20" ht="1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48"/>
      <c r="P373" s="17"/>
      <c r="Q373" s="17"/>
      <c r="R373" s="17"/>
      <c r="S373" s="8">
        <v>39</v>
      </c>
      <c r="T373" s="4">
        <v>13</v>
      </c>
    </row>
    <row r="374" spans="1:20" ht="1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48"/>
      <c r="P374" s="17"/>
      <c r="Q374" s="17"/>
      <c r="R374" s="17"/>
      <c r="S374" s="8">
        <v>40</v>
      </c>
      <c r="T374" s="4">
        <v>14</v>
      </c>
    </row>
    <row r="375" spans="1:20" ht="1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48"/>
      <c r="P375" s="17"/>
      <c r="Q375" s="17"/>
      <c r="R375" s="17"/>
      <c r="S375" s="8">
        <v>41</v>
      </c>
      <c r="T375" s="4">
        <v>15</v>
      </c>
    </row>
    <row r="376" spans="1:20" ht="1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48"/>
      <c r="P376" s="17"/>
      <c r="Q376" s="17"/>
      <c r="R376" s="17"/>
      <c r="S376" s="8">
        <v>42</v>
      </c>
      <c r="T376" s="4">
        <v>16</v>
      </c>
    </row>
    <row r="377" spans="1:20" ht="1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48"/>
      <c r="P377" s="17"/>
      <c r="Q377" s="17"/>
      <c r="R377" s="17"/>
      <c r="S377" s="8">
        <v>43</v>
      </c>
      <c r="T377" s="4">
        <v>17</v>
      </c>
    </row>
    <row r="378" spans="1:20" ht="1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48"/>
      <c r="P378" s="17"/>
      <c r="Q378" s="17"/>
      <c r="R378" s="17"/>
      <c r="S378" s="8">
        <v>44</v>
      </c>
      <c r="T378" s="4">
        <v>18</v>
      </c>
    </row>
    <row r="379" spans="1:20" ht="1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48"/>
      <c r="P379" s="17"/>
      <c r="Q379" s="17"/>
      <c r="R379" s="17"/>
      <c r="S379" s="8">
        <v>45</v>
      </c>
      <c r="T379" s="4">
        <v>19</v>
      </c>
    </row>
    <row r="380" spans="1:20" ht="1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48"/>
      <c r="P380" s="17"/>
      <c r="Q380" s="17"/>
      <c r="R380" s="17"/>
      <c r="S380" s="8">
        <v>46</v>
      </c>
      <c r="T380" s="4">
        <v>20</v>
      </c>
    </row>
    <row r="381" spans="1:20" ht="1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48"/>
      <c r="P381" s="17"/>
      <c r="Q381" s="17"/>
      <c r="R381" s="17"/>
      <c r="S381" s="8">
        <v>47</v>
      </c>
      <c r="T381" s="4">
        <v>21</v>
      </c>
    </row>
    <row r="382" spans="1:20" ht="1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48"/>
      <c r="P382" s="17"/>
      <c r="Q382" s="17"/>
      <c r="R382" s="17"/>
      <c r="S382" s="8">
        <v>48</v>
      </c>
      <c r="T382" s="4">
        <v>22</v>
      </c>
    </row>
    <row r="383" spans="1:20" ht="1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48"/>
      <c r="P383" s="17"/>
      <c r="Q383" s="17"/>
      <c r="R383" s="17"/>
      <c r="S383" s="8">
        <v>49</v>
      </c>
      <c r="T383" s="4">
        <v>23</v>
      </c>
    </row>
    <row r="384" spans="1:20" ht="1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48"/>
      <c r="P384" s="17"/>
      <c r="Q384" s="17"/>
      <c r="R384" s="17"/>
      <c r="S384" s="8">
        <v>50</v>
      </c>
      <c r="T384" s="4">
        <v>24</v>
      </c>
    </row>
    <row r="385" spans="19:20" ht="15" customHeight="1">
      <c r="S385" s="8">
        <v>51</v>
      </c>
      <c r="T385" s="4">
        <v>25</v>
      </c>
    </row>
    <row r="386" spans="1:19" ht="21.75" customHeight="1">
      <c r="A386" s="77">
        <f>+A331+1</f>
        <v>7</v>
      </c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9">
        <v>0</v>
      </c>
    </row>
    <row r="387" spans="1:19" ht="21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10">
        <v>0</v>
      </c>
    </row>
    <row r="388" spans="1:19" ht="12" customHeight="1">
      <c r="A388" s="78" t="s">
        <v>6</v>
      </c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10">
        <v>0</v>
      </c>
    </row>
    <row r="389" ht="15" customHeight="1">
      <c r="S389" s="4"/>
    </row>
    <row r="390" spans="2:19" ht="19.5" customHeight="1">
      <c r="B390" s="14" t="s">
        <v>41</v>
      </c>
      <c r="F390" s="1"/>
      <c r="R390" s="16"/>
      <c r="S390" s="8">
        <v>1</v>
      </c>
    </row>
    <row r="391" ht="15" customHeight="1">
      <c r="S391" s="4">
        <v>2</v>
      </c>
    </row>
    <row r="392" ht="15" customHeight="1">
      <c r="S392" s="4">
        <v>3</v>
      </c>
    </row>
    <row r="393" spans="11:19" ht="15" customHeight="1">
      <c r="K393" s="2"/>
      <c r="S393" s="4">
        <v>4</v>
      </c>
    </row>
    <row r="394" spans="6:19" ht="15" customHeight="1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S394" s="4">
        <v>5</v>
      </c>
    </row>
    <row r="395" spans="6:19" ht="15" customHeight="1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S395" s="4">
        <v>6</v>
      </c>
    </row>
    <row r="396" s="5" customFormat="1" ht="15" customHeight="1">
      <c r="S396" s="4">
        <v>7</v>
      </c>
    </row>
    <row r="397" spans="19:34" ht="15" customHeight="1">
      <c r="S397" s="4">
        <v>8</v>
      </c>
      <c r="AB397" s="5"/>
      <c r="AC397" s="5"/>
      <c r="AD397" s="5"/>
      <c r="AE397" s="5"/>
      <c r="AF397" s="5"/>
      <c r="AG397" s="5"/>
      <c r="AH397" s="5"/>
    </row>
    <row r="398" spans="19:34" ht="15" customHeight="1">
      <c r="S398" s="4">
        <v>9</v>
      </c>
      <c r="U398" s="71"/>
      <c r="V398" s="72">
        <f aca="true" t="shared" si="3" ref="V398:AB398">+K413</f>
        <v>2006</v>
      </c>
      <c r="W398" s="72">
        <f t="shared" si="3"/>
        <v>2007</v>
      </c>
      <c r="X398" s="72">
        <f t="shared" si="3"/>
        <v>2008</v>
      </c>
      <c r="Y398" s="72">
        <f t="shared" si="3"/>
        <v>2009</v>
      </c>
      <c r="Z398" s="72">
        <f t="shared" si="3"/>
        <v>2010</v>
      </c>
      <c r="AA398" s="72">
        <f t="shared" si="3"/>
        <v>2011</v>
      </c>
      <c r="AB398" s="72">
        <f t="shared" si="3"/>
        <v>2012</v>
      </c>
      <c r="AC398" s="5"/>
      <c r="AD398" s="5"/>
      <c r="AE398" s="5"/>
      <c r="AF398" s="5"/>
      <c r="AG398" s="5"/>
      <c r="AH398" s="5"/>
    </row>
    <row r="399" spans="19:34" ht="15" customHeight="1">
      <c r="S399" s="4">
        <v>10</v>
      </c>
      <c r="U399" s="73" t="str">
        <f>+C414</f>
        <v>Pena de treballs benefici comunitat</v>
      </c>
      <c r="V399" s="74">
        <f aca="true" t="shared" si="4" ref="V399:AB401">+K414/V$402</f>
        <v>0.45956137788866885</v>
      </c>
      <c r="W399" s="74">
        <f t="shared" si="4"/>
        <v>0.4452569079832941</v>
      </c>
      <c r="X399" s="74">
        <f t="shared" si="4"/>
        <v>0.4782472849081818</v>
      </c>
      <c r="Y399" s="74">
        <f t="shared" si="4"/>
        <v>0.6164355152745022</v>
      </c>
      <c r="Z399" s="74">
        <f t="shared" si="4"/>
        <v>0.6715146310838632</v>
      </c>
      <c r="AA399" s="74">
        <f t="shared" si="4"/>
        <v>0.652685395349399</v>
      </c>
      <c r="AB399" s="74">
        <f t="shared" si="4"/>
        <v>0.6535118962815216</v>
      </c>
      <c r="AC399" s="5"/>
      <c r="AD399" s="5"/>
      <c r="AE399" s="5"/>
      <c r="AF399" s="5"/>
      <c r="AG399" s="5"/>
      <c r="AH399" s="5"/>
    </row>
    <row r="400" spans="19:34" ht="15" customHeight="1">
      <c r="S400" s="4">
        <v>11</v>
      </c>
      <c r="U400" s="73" t="str">
        <f>+C415</f>
        <v>Obligacions suspensió o substitució/dia</v>
      </c>
      <c r="V400" s="74">
        <f t="shared" si="4"/>
        <v>0.3713684487538215</v>
      </c>
      <c r="W400" s="74">
        <f t="shared" si="4"/>
        <v>0.4213057018905285</v>
      </c>
      <c r="X400" s="74">
        <f t="shared" si="4"/>
        <v>0.41337318920766924</v>
      </c>
      <c r="Y400" s="74">
        <f t="shared" si="4"/>
        <v>0.30512369398892114</v>
      </c>
      <c r="Z400" s="74">
        <f t="shared" si="4"/>
        <v>0.2647188985383002</v>
      </c>
      <c r="AA400" s="74">
        <f t="shared" si="4"/>
        <v>0.2823102995172438</v>
      </c>
      <c r="AB400" s="74">
        <f t="shared" si="4"/>
        <v>0.2843709930189486</v>
      </c>
      <c r="AC400" s="5"/>
      <c r="AD400" s="5"/>
      <c r="AE400" s="5"/>
      <c r="AF400" s="5"/>
      <c r="AG400" s="5"/>
      <c r="AH400" s="5"/>
    </row>
    <row r="401" spans="19:34" ht="15" customHeight="1">
      <c r="S401" s="4">
        <v>12</v>
      </c>
      <c r="U401" s="73" t="str">
        <f>+C416</f>
        <v>Mesures de seguretat/dia</v>
      </c>
      <c r="V401" s="74">
        <f t="shared" si="4"/>
        <v>0.16907017335750962</v>
      </c>
      <c r="W401" s="74">
        <f t="shared" si="4"/>
        <v>0.13343739012617745</v>
      </c>
      <c r="X401" s="74">
        <f t="shared" si="4"/>
        <v>0.10837952588414891</v>
      </c>
      <c r="Y401" s="74">
        <f t="shared" si="4"/>
        <v>0.07844079073657652</v>
      </c>
      <c r="Z401" s="74">
        <f t="shared" si="4"/>
        <v>0.06376647037783667</v>
      </c>
      <c r="AA401" s="74">
        <f t="shared" si="4"/>
        <v>0.06500430513335721</v>
      </c>
      <c r="AB401" s="74">
        <f t="shared" si="4"/>
        <v>0.06211711069952985</v>
      </c>
      <c r="AC401" s="5"/>
      <c r="AD401" s="5"/>
      <c r="AE401" s="5"/>
      <c r="AF401" s="5"/>
      <c r="AG401" s="5"/>
      <c r="AH401" s="5"/>
    </row>
    <row r="402" spans="19:34" ht="15" customHeight="1">
      <c r="S402" s="4">
        <v>13</v>
      </c>
      <c r="U402" s="73" t="str">
        <f>+C417</f>
        <v>Mitjana anual de mesures en execució per dia</v>
      </c>
      <c r="V402" s="75">
        <f aca="true" t="shared" si="5" ref="V402:AB402">+K417</f>
        <v>2748.4575342465755</v>
      </c>
      <c r="W402" s="75">
        <f t="shared" si="5"/>
        <v>3724.695890410959</v>
      </c>
      <c r="X402" s="75">
        <f t="shared" si="5"/>
        <v>4827.046448087432</v>
      </c>
      <c r="Y402" s="75">
        <f t="shared" si="5"/>
        <v>6394.038356164384</v>
      </c>
      <c r="Z402" s="75">
        <f t="shared" si="5"/>
        <v>7682.742465753425</v>
      </c>
      <c r="AA402" s="75">
        <f t="shared" si="5"/>
        <v>7257.980821917808</v>
      </c>
      <c r="AB402" s="75">
        <f t="shared" si="5"/>
        <v>7019</v>
      </c>
      <c r="AC402" s="5"/>
      <c r="AD402" s="5"/>
      <c r="AE402" s="5"/>
      <c r="AF402" s="5"/>
      <c r="AG402" s="5"/>
      <c r="AH402" s="5"/>
    </row>
    <row r="403" spans="19:34" ht="15" customHeight="1">
      <c r="S403" s="4">
        <v>14</v>
      </c>
      <c r="AB403" s="5"/>
      <c r="AC403" s="5"/>
      <c r="AD403" s="5"/>
      <c r="AE403" s="5"/>
      <c r="AF403" s="5"/>
      <c r="AG403" s="5"/>
      <c r="AH403" s="5"/>
    </row>
    <row r="404" spans="19:34" ht="15" customHeight="1">
      <c r="S404" s="4">
        <v>15</v>
      </c>
      <c r="AB404" s="5"/>
      <c r="AC404" s="5"/>
      <c r="AD404" s="5"/>
      <c r="AE404" s="5"/>
      <c r="AF404" s="5"/>
      <c r="AG404" s="5"/>
      <c r="AH404" s="5"/>
    </row>
    <row r="405" ht="15" customHeight="1">
      <c r="S405" s="4">
        <v>16</v>
      </c>
    </row>
    <row r="406" ht="15" customHeight="1">
      <c r="S406" s="4">
        <v>17</v>
      </c>
    </row>
    <row r="407" ht="15" customHeight="1">
      <c r="S407" s="4">
        <v>18</v>
      </c>
    </row>
    <row r="408" ht="15" customHeight="1">
      <c r="S408" s="4">
        <v>19</v>
      </c>
    </row>
    <row r="409" ht="15" customHeight="1">
      <c r="S409" s="4">
        <v>20</v>
      </c>
    </row>
    <row r="410" ht="15" customHeight="1">
      <c r="S410" s="4">
        <v>21</v>
      </c>
    </row>
    <row r="411" ht="15" customHeight="1">
      <c r="S411" s="4">
        <v>22</v>
      </c>
    </row>
    <row r="412" ht="15" customHeight="1">
      <c r="S412" s="4">
        <v>23</v>
      </c>
    </row>
    <row r="413" spans="3:19" ht="15" customHeight="1">
      <c r="C413" s="57" t="s">
        <v>42</v>
      </c>
      <c r="K413" s="6">
        <v>2006</v>
      </c>
      <c r="L413" s="6">
        <v>2007</v>
      </c>
      <c r="M413" s="6">
        <v>2008</v>
      </c>
      <c r="N413" s="6">
        <v>2009</v>
      </c>
      <c r="O413" s="6">
        <v>2010</v>
      </c>
      <c r="P413" s="6">
        <v>2011</v>
      </c>
      <c r="Q413" s="6">
        <v>2012</v>
      </c>
      <c r="S413" s="4">
        <v>24</v>
      </c>
    </row>
    <row r="414" spans="3:19" ht="15" customHeight="1">
      <c r="C414" s="21" t="str">
        <f>+C420</f>
        <v>Pena de treballs benefici comunitat</v>
      </c>
      <c r="D414" s="21"/>
      <c r="E414" s="21"/>
      <c r="F414" s="21"/>
      <c r="G414" s="21"/>
      <c r="H414" s="21"/>
      <c r="I414" s="21"/>
      <c r="J414" s="21"/>
      <c r="K414" s="12">
        <f aca="true" t="shared" si="6" ref="K414:P414">+K420</f>
        <v>1263.0849315068494</v>
      </c>
      <c r="L414" s="12">
        <f t="shared" si="6"/>
        <v>1658.4465753424658</v>
      </c>
      <c r="M414" s="12">
        <f t="shared" si="6"/>
        <v>2308.521857923497</v>
      </c>
      <c r="N414" s="12">
        <f t="shared" si="6"/>
        <v>3941.512328767123</v>
      </c>
      <c r="O414" s="12">
        <f t="shared" si="6"/>
        <v>5159.0739726027405</v>
      </c>
      <c r="P414" s="12">
        <f t="shared" si="6"/>
        <v>4737.17808219178</v>
      </c>
      <c r="Q414" s="12">
        <f>+Q420</f>
        <v>4587</v>
      </c>
      <c r="S414" s="4">
        <v>25</v>
      </c>
    </row>
    <row r="415" spans="3:19" ht="15" customHeight="1">
      <c r="C415" s="21" t="str">
        <f>+C422</f>
        <v>Obligacions suspensió o substitució/dia</v>
      </c>
      <c r="D415" s="21"/>
      <c r="E415" s="21"/>
      <c r="F415" s="21"/>
      <c r="G415" s="21"/>
      <c r="H415" s="21"/>
      <c r="I415" s="21"/>
      <c r="J415" s="21"/>
      <c r="K415" s="12">
        <f aca="true" t="shared" si="7" ref="K415:P415">+K428</f>
        <v>1020.6904109589041</v>
      </c>
      <c r="L415" s="12">
        <f t="shared" si="7"/>
        <v>1569.2356164383561</v>
      </c>
      <c r="M415" s="12">
        <f t="shared" si="7"/>
        <v>1995.3715846994537</v>
      </c>
      <c r="N415" s="12">
        <f t="shared" si="7"/>
        <v>1950.972602739726</v>
      </c>
      <c r="O415" s="12">
        <f t="shared" si="7"/>
        <v>2033.7671232876712</v>
      </c>
      <c r="P415" s="12">
        <f t="shared" si="7"/>
        <v>2049.0027397260274</v>
      </c>
      <c r="Q415" s="12">
        <f>+Q428</f>
        <v>1996</v>
      </c>
      <c r="S415" s="7">
        <v>26</v>
      </c>
    </row>
    <row r="416" spans="3:20" ht="15" customHeight="1">
      <c r="C416" s="21" t="str">
        <f>+C430</f>
        <v>Mesures de seguretat/dia</v>
      </c>
      <c r="D416" s="21"/>
      <c r="E416" s="21"/>
      <c r="F416" s="21"/>
      <c r="G416" s="21"/>
      <c r="H416" s="21"/>
      <c r="I416" s="21"/>
      <c r="J416" s="21"/>
      <c r="K416" s="12">
        <f aca="true" t="shared" si="8" ref="K416:Q416">+K439</f>
        <v>464.68219178082194</v>
      </c>
      <c r="L416" s="12">
        <f t="shared" si="8"/>
        <v>497.013698630137</v>
      </c>
      <c r="M416" s="12">
        <f t="shared" si="8"/>
        <v>523.1530054644809</v>
      </c>
      <c r="N416" s="12">
        <f t="shared" si="8"/>
        <v>501.55342465753415</v>
      </c>
      <c r="O416" s="12">
        <f t="shared" si="8"/>
        <v>489.90136986301366</v>
      </c>
      <c r="P416" s="12">
        <f t="shared" si="8"/>
        <v>471.79999999999995</v>
      </c>
      <c r="Q416" s="12">
        <f t="shared" si="8"/>
        <v>436</v>
      </c>
      <c r="S416" s="8">
        <v>27</v>
      </c>
      <c r="T416" s="4">
        <v>1</v>
      </c>
    </row>
    <row r="417" spans="3:20" ht="15" customHeight="1">
      <c r="C417" s="21" t="str">
        <f>+B390</f>
        <v>Mitjana anual de mesures en execució per dia</v>
      </c>
      <c r="D417" s="21"/>
      <c r="E417" s="21"/>
      <c r="F417" s="21"/>
      <c r="G417" s="21"/>
      <c r="H417" s="21"/>
      <c r="I417" s="21"/>
      <c r="J417" s="21"/>
      <c r="K417" s="12">
        <f aca="true" t="shared" si="9" ref="K417:P417">SUM(K414:K416)</f>
        <v>2748.4575342465755</v>
      </c>
      <c r="L417" s="12">
        <f t="shared" si="9"/>
        <v>3724.695890410959</v>
      </c>
      <c r="M417" s="12">
        <f t="shared" si="9"/>
        <v>4827.046448087432</v>
      </c>
      <c r="N417" s="12">
        <f t="shared" si="9"/>
        <v>6394.038356164384</v>
      </c>
      <c r="O417" s="12">
        <f t="shared" si="9"/>
        <v>7682.742465753425</v>
      </c>
      <c r="P417" s="12">
        <f t="shared" si="9"/>
        <v>7257.980821917808</v>
      </c>
      <c r="Q417" s="12">
        <f>SUM(Q414:Q416)</f>
        <v>7019</v>
      </c>
      <c r="S417" s="8">
        <v>28</v>
      </c>
      <c r="T417" s="4">
        <v>2</v>
      </c>
    </row>
    <row r="418" spans="1:20" ht="15" customHeight="1">
      <c r="A418" s="17"/>
      <c r="S418" s="8">
        <v>29</v>
      </c>
      <c r="T418" s="4">
        <v>3</v>
      </c>
    </row>
    <row r="419" spans="1:20" ht="15" customHeight="1">
      <c r="A419" s="17"/>
      <c r="C419" s="57" t="s">
        <v>59</v>
      </c>
      <c r="F419" s="1"/>
      <c r="K419" s="6">
        <v>2006</v>
      </c>
      <c r="L419" s="6">
        <v>2007</v>
      </c>
      <c r="M419" s="6">
        <v>2008</v>
      </c>
      <c r="N419" s="6">
        <v>2009</v>
      </c>
      <c r="O419" s="6">
        <v>2010</v>
      </c>
      <c r="P419" s="6">
        <v>2011</v>
      </c>
      <c r="Q419" s="6">
        <v>2012</v>
      </c>
      <c r="R419" s="17"/>
      <c r="S419" s="8">
        <v>30</v>
      </c>
      <c r="T419" s="4">
        <v>4</v>
      </c>
    </row>
    <row r="420" spans="1:20" ht="15" customHeight="1">
      <c r="A420" s="17"/>
      <c r="C420" s="21" t="s">
        <v>25</v>
      </c>
      <c r="D420" s="21"/>
      <c r="E420" s="21"/>
      <c r="F420" s="21"/>
      <c r="G420" s="21"/>
      <c r="H420" s="21"/>
      <c r="I420" s="21"/>
      <c r="J420" s="21"/>
      <c r="K420" s="12">
        <v>1263.0849315068494</v>
      </c>
      <c r="L420" s="12">
        <v>1658.4465753424658</v>
      </c>
      <c r="M420" s="12">
        <v>2308.521857923497</v>
      </c>
      <c r="N420" s="12">
        <v>3941.512328767123</v>
      </c>
      <c r="O420" s="12">
        <v>5159.0739726027405</v>
      </c>
      <c r="P420" s="12">
        <v>4737.17808219178</v>
      </c>
      <c r="Q420" s="12">
        <v>4587</v>
      </c>
      <c r="R420" s="17"/>
      <c r="S420" s="8">
        <v>31</v>
      </c>
      <c r="T420" s="4">
        <v>5</v>
      </c>
    </row>
    <row r="421" spans="1:20" ht="15" customHeight="1">
      <c r="A421" s="17"/>
      <c r="C421" s="60"/>
      <c r="D421" s="60"/>
      <c r="E421" s="60"/>
      <c r="F421" s="61"/>
      <c r="G421" s="61"/>
      <c r="H421" s="62"/>
      <c r="I421" s="62"/>
      <c r="J421" s="62"/>
      <c r="K421" s="62"/>
      <c r="L421" s="62"/>
      <c r="R421" s="17"/>
      <c r="S421" s="8">
        <v>32</v>
      </c>
      <c r="T421" s="4">
        <v>6</v>
      </c>
    </row>
    <row r="422" spans="1:20" ht="15" customHeight="1">
      <c r="A422" s="17"/>
      <c r="C422" s="57" t="s">
        <v>60</v>
      </c>
      <c r="D422" s="59"/>
      <c r="E422" s="59"/>
      <c r="F422" s="59"/>
      <c r="G422" s="59"/>
      <c r="H422" s="59"/>
      <c r="I422" s="59"/>
      <c r="J422" s="59"/>
      <c r="K422" s="6">
        <v>2006</v>
      </c>
      <c r="L422" s="6">
        <v>2007</v>
      </c>
      <c r="M422" s="6">
        <v>2008</v>
      </c>
      <c r="N422" s="6">
        <v>2009</v>
      </c>
      <c r="O422" s="6">
        <v>2010</v>
      </c>
      <c r="P422" s="6">
        <v>2011</v>
      </c>
      <c r="Q422" s="6">
        <v>2012</v>
      </c>
      <c r="R422" s="17"/>
      <c r="S422" s="8">
        <v>33</v>
      </c>
      <c r="T422" s="4">
        <v>7</v>
      </c>
    </row>
    <row r="423" spans="1:20" ht="15" customHeight="1">
      <c r="A423" s="17"/>
      <c r="C423" s="21" t="s">
        <v>37</v>
      </c>
      <c r="D423" s="21"/>
      <c r="E423" s="21"/>
      <c r="F423" s="21"/>
      <c r="G423" s="21"/>
      <c r="H423" s="21"/>
      <c r="I423" s="21"/>
      <c r="J423" s="21"/>
      <c r="K423" s="12">
        <v>168.11780821917807</v>
      </c>
      <c r="L423" s="12">
        <v>249.81643835616438</v>
      </c>
      <c r="M423" s="12">
        <v>287.96174863387984</v>
      </c>
      <c r="N423" s="12">
        <v>262.372602739726</v>
      </c>
      <c r="O423" s="12">
        <v>196.51232876712328</v>
      </c>
      <c r="P423" s="12">
        <v>178.60547945205477</v>
      </c>
      <c r="Q423" s="12">
        <v>165</v>
      </c>
      <c r="R423" s="17"/>
      <c r="S423" s="8">
        <v>34</v>
      </c>
      <c r="T423" s="4">
        <v>8</v>
      </c>
    </row>
    <row r="424" spans="1:20" ht="15" customHeight="1">
      <c r="A424" s="17"/>
      <c r="C424" s="21" t="s">
        <v>38</v>
      </c>
      <c r="D424" s="21"/>
      <c r="E424" s="21"/>
      <c r="F424" s="21"/>
      <c r="G424" s="21"/>
      <c r="H424" s="21"/>
      <c r="I424" s="21"/>
      <c r="J424" s="21"/>
      <c r="K424" s="12">
        <v>43.246575342465746</v>
      </c>
      <c r="L424" s="12">
        <v>49.608219178082194</v>
      </c>
      <c r="M424" s="12">
        <v>54.166666666666664</v>
      </c>
      <c r="N424" s="12">
        <v>52.290410958904104</v>
      </c>
      <c r="O424" s="12">
        <v>46.482191780821914</v>
      </c>
      <c r="P424" s="12">
        <v>41.24931506849315</v>
      </c>
      <c r="Q424" s="12">
        <v>32</v>
      </c>
      <c r="R424" s="17"/>
      <c r="S424" s="8">
        <v>35</v>
      </c>
      <c r="T424" s="4">
        <v>9</v>
      </c>
    </row>
    <row r="425" spans="1:20" ht="15" customHeight="1">
      <c r="A425" s="17"/>
      <c r="C425" s="21" t="s">
        <v>40</v>
      </c>
      <c r="D425" s="21"/>
      <c r="E425" s="21"/>
      <c r="F425" s="21"/>
      <c r="G425" s="21"/>
      <c r="H425" s="21"/>
      <c r="I425" s="21"/>
      <c r="J425" s="21"/>
      <c r="K425" s="12">
        <v>401.98356164383557</v>
      </c>
      <c r="L425" s="12">
        <v>740.2794520547945</v>
      </c>
      <c r="M425" s="12">
        <v>998.7923497267758</v>
      </c>
      <c r="N425" s="12">
        <v>957.904109589041</v>
      </c>
      <c r="O425" s="12">
        <v>1068.4739726027397</v>
      </c>
      <c r="P425" s="12">
        <v>1078.1616438356164</v>
      </c>
      <c r="Q425" s="12">
        <v>1063</v>
      </c>
      <c r="R425" s="17"/>
      <c r="S425" s="8">
        <v>36</v>
      </c>
      <c r="T425" s="4">
        <v>10</v>
      </c>
    </row>
    <row r="426" spans="1:20" ht="15" customHeight="1">
      <c r="A426" s="17"/>
      <c r="C426" s="21" t="s">
        <v>33</v>
      </c>
      <c r="D426" s="21"/>
      <c r="E426" s="21"/>
      <c r="F426" s="21"/>
      <c r="G426" s="21"/>
      <c r="H426" s="21"/>
      <c r="I426" s="21"/>
      <c r="J426" s="21"/>
      <c r="K426" s="12">
        <v>399.51232876712334</v>
      </c>
      <c r="L426" s="12">
        <v>518.6383561643836</v>
      </c>
      <c r="M426" s="12">
        <v>640.3633879781421</v>
      </c>
      <c r="N426" s="12">
        <v>661.8684931506849</v>
      </c>
      <c r="O426" s="12">
        <v>706.7095890410958</v>
      </c>
      <c r="P426" s="12">
        <v>737.7013698630137</v>
      </c>
      <c r="Q426" s="12">
        <v>726</v>
      </c>
      <c r="R426" s="40"/>
      <c r="S426" s="8">
        <v>37</v>
      </c>
      <c r="T426" s="4">
        <v>11</v>
      </c>
    </row>
    <row r="427" spans="1:20" ht="15" customHeight="1">
      <c r="A427" s="17"/>
      <c r="C427" s="21" t="s">
        <v>39</v>
      </c>
      <c r="D427" s="21"/>
      <c r="E427" s="21"/>
      <c r="F427" s="21"/>
      <c r="G427" s="21"/>
      <c r="H427" s="21"/>
      <c r="I427" s="21"/>
      <c r="J427" s="21"/>
      <c r="K427" s="12">
        <v>7.830136986301369</v>
      </c>
      <c r="L427" s="12">
        <v>10.893150684931507</v>
      </c>
      <c r="M427" s="12">
        <v>14.08743169398907</v>
      </c>
      <c r="N427" s="12">
        <v>16.53698630136986</v>
      </c>
      <c r="O427" s="12">
        <v>15.58904109589041</v>
      </c>
      <c r="P427" s="12">
        <v>13.284931506849315</v>
      </c>
      <c r="Q427" s="12">
        <v>10</v>
      </c>
      <c r="R427" s="40"/>
      <c r="S427" s="8">
        <v>38</v>
      </c>
      <c r="T427" s="4">
        <v>12</v>
      </c>
    </row>
    <row r="428" spans="1:20" ht="15" customHeight="1">
      <c r="A428" s="17"/>
      <c r="C428" s="21" t="s">
        <v>26</v>
      </c>
      <c r="D428" s="21"/>
      <c r="E428" s="21"/>
      <c r="F428" s="21"/>
      <c r="G428" s="21"/>
      <c r="H428" s="21"/>
      <c r="I428" s="21"/>
      <c r="J428" s="21"/>
      <c r="K428" s="12">
        <f aca="true" t="shared" si="10" ref="K428:Q428">SUM(K423:K427)</f>
        <v>1020.6904109589041</v>
      </c>
      <c r="L428" s="12">
        <f t="shared" si="10"/>
        <v>1569.2356164383561</v>
      </c>
      <c r="M428" s="12">
        <f t="shared" si="10"/>
        <v>1995.3715846994537</v>
      </c>
      <c r="N428" s="12">
        <f t="shared" si="10"/>
        <v>1950.972602739726</v>
      </c>
      <c r="O428" s="12">
        <f t="shared" si="10"/>
        <v>2033.7671232876712</v>
      </c>
      <c r="P428" s="12">
        <f t="shared" si="10"/>
        <v>2049.0027397260274</v>
      </c>
      <c r="Q428" s="12">
        <f t="shared" si="10"/>
        <v>1996</v>
      </c>
      <c r="R428" s="40"/>
      <c r="S428" s="8">
        <v>39</v>
      </c>
      <c r="T428" s="4">
        <v>13</v>
      </c>
    </row>
    <row r="429" spans="1:20" ht="15" customHeight="1">
      <c r="A429" s="17"/>
      <c r="Q429" s="66"/>
      <c r="R429" s="40"/>
      <c r="S429" s="8">
        <v>40</v>
      </c>
      <c r="T429" s="4">
        <v>14</v>
      </c>
    </row>
    <row r="430" spans="1:20" ht="15" customHeight="1">
      <c r="A430" s="17"/>
      <c r="C430" s="57" t="s">
        <v>61</v>
      </c>
      <c r="D430" s="21"/>
      <c r="E430" s="21"/>
      <c r="F430" s="21"/>
      <c r="G430" s="21"/>
      <c r="H430" s="21"/>
      <c r="I430" s="21"/>
      <c r="J430" s="21"/>
      <c r="K430" s="6">
        <v>2006</v>
      </c>
      <c r="L430" s="6">
        <v>2007</v>
      </c>
      <c r="M430" s="6">
        <v>2008</v>
      </c>
      <c r="N430" s="6">
        <v>2009</v>
      </c>
      <c r="O430" s="6">
        <v>2010</v>
      </c>
      <c r="P430" s="6">
        <v>2011</v>
      </c>
      <c r="Q430" s="6">
        <v>2012</v>
      </c>
      <c r="R430" s="40"/>
      <c r="S430" s="8">
        <v>41</v>
      </c>
      <c r="T430" s="4">
        <v>15</v>
      </c>
    </row>
    <row r="431" spans="1:20" ht="15" customHeight="1">
      <c r="A431" s="17"/>
      <c r="C431" s="21" t="s">
        <v>28</v>
      </c>
      <c r="D431" s="21"/>
      <c r="E431" s="21"/>
      <c r="F431" s="21"/>
      <c r="G431" s="21"/>
      <c r="H431" s="21"/>
      <c r="I431" s="21"/>
      <c r="J431" s="21"/>
      <c r="K431" s="12">
        <v>11.32054794520548</v>
      </c>
      <c r="L431" s="12">
        <v>12.178082191780822</v>
      </c>
      <c r="M431" s="12">
        <v>8.56830601092896</v>
      </c>
      <c r="N431" s="12">
        <v>11.789041095890411</v>
      </c>
      <c r="O431" s="12">
        <v>10.317808219178081</v>
      </c>
      <c r="P431" s="12">
        <v>10.663013698630136</v>
      </c>
      <c r="Q431" s="12">
        <v>9</v>
      </c>
      <c r="R431" s="40"/>
      <c r="S431" s="8">
        <v>42</v>
      </c>
      <c r="T431" s="4">
        <v>16</v>
      </c>
    </row>
    <row r="432" spans="1:20" ht="15" customHeight="1">
      <c r="A432" s="17"/>
      <c r="C432" s="21" t="s">
        <v>29</v>
      </c>
      <c r="D432" s="21"/>
      <c r="E432" s="21"/>
      <c r="F432" s="21"/>
      <c r="G432" s="21"/>
      <c r="H432" s="21"/>
      <c r="I432" s="21"/>
      <c r="J432" s="21"/>
      <c r="K432" s="12">
        <v>7.761643835616439</v>
      </c>
      <c r="L432" s="12">
        <v>6.945205479452055</v>
      </c>
      <c r="M432" s="12">
        <v>4.560109289617486</v>
      </c>
      <c r="N432" s="12">
        <v>2.736986301369863</v>
      </c>
      <c r="O432" s="12">
        <v>1.5287671232876712</v>
      </c>
      <c r="P432" s="12">
        <v>2.7013698630136984</v>
      </c>
      <c r="Q432" s="12">
        <v>3</v>
      </c>
      <c r="R432" s="40"/>
      <c r="S432" s="8">
        <v>43</v>
      </c>
      <c r="T432" s="4">
        <v>17</v>
      </c>
    </row>
    <row r="433" spans="1:20" ht="15" customHeight="1">
      <c r="A433" s="17"/>
      <c r="C433" s="21" t="s">
        <v>37</v>
      </c>
      <c r="K433" s="63" t="s">
        <v>65</v>
      </c>
      <c r="L433" s="63" t="s">
        <v>65</v>
      </c>
      <c r="M433" s="63" t="s">
        <v>65</v>
      </c>
      <c r="N433" s="63" t="s">
        <v>65</v>
      </c>
      <c r="O433" s="63" t="s">
        <v>65</v>
      </c>
      <c r="P433" s="63" t="s">
        <v>65</v>
      </c>
      <c r="Q433" s="3">
        <v>1</v>
      </c>
      <c r="R433" s="40"/>
      <c r="S433" s="8">
        <v>44</v>
      </c>
      <c r="T433" s="4">
        <v>18</v>
      </c>
    </row>
    <row r="434" spans="1:20" ht="15" customHeight="1">
      <c r="A434" s="17"/>
      <c r="C434" s="21" t="s">
        <v>33</v>
      </c>
      <c r="D434" s="21"/>
      <c r="E434" s="21"/>
      <c r="F434" s="21"/>
      <c r="G434" s="21"/>
      <c r="H434" s="21"/>
      <c r="I434" s="21"/>
      <c r="J434" s="21"/>
      <c r="K434" s="12">
        <v>86.86849315068491</v>
      </c>
      <c r="L434" s="12">
        <v>76.06027397260274</v>
      </c>
      <c r="M434" s="12">
        <v>78.57377049180327</v>
      </c>
      <c r="N434" s="12">
        <v>65.05205479452054</v>
      </c>
      <c r="O434" s="12">
        <v>62.27123287671233</v>
      </c>
      <c r="P434" s="12">
        <v>66.22465753424657</v>
      </c>
      <c r="Q434" s="12">
        <v>68</v>
      </c>
      <c r="R434" s="40"/>
      <c r="S434" s="8">
        <v>45</v>
      </c>
      <c r="T434" s="4">
        <v>19</v>
      </c>
    </row>
    <row r="435" spans="1:20" ht="15" customHeight="1">
      <c r="A435" s="17"/>
      <c r="C435" s="21" t="s">
        <v>34</v>
      </c>
      <c r="D435" s="21"/>
      <c r="E435" s="21"/>
      <c r="F435" s="21"/>
      <c r="G435" s="21"/>
      <c r="H435" s="21"/>
      <c r="I435" s="21"/>
      <c r="J435" s="21"/>
      <c r="K435" s="12">
        <v>157.1095890410959</v>
      </c>
      <c r="L435" s="12">
        <v>184.1041095890411</v>
      </c>
      <c r="M435" s="12">
        <v>195.22677595628414</v>
      </c>
      <c r="N435" s="12">
        <v>191.1534246575342</v>
      </c>
      <c r="O435" s="12">
        <v>185.2712328767123</v>
      </c>
      <c r="P435" s="12">
        <v>185.7013698630137</v>
      </c>
      <c r="Q435" s="12">
        <v>165</v>
      </c>
      <c r="S435" s="8">
        <v>46</v>
      </c>
      <c r="T435" s="4">
        <v>20</v>
      </c>
    </row>
    <row r="436" spans="1:20" ht="15" customHeight="1">
      <c r="A436" s="17"/>
      <c r="C436" s="21" t="s">
        <v>30</v>
      </c>
      <c r="D436" s="21"/>
      <c r="E436" s="21"/>
      <c r="F436" s="21"/>
      <c r="G436" s="21"/>
      <c r="H436" s="21"/>
      <c r="I436" s="21"/>
      <c r="J436" s="21"/>
      <c r="K436" s="12">
        <v>57.624657534246566</v>
      </c>
      <c r="L436" s="12">
        <v>60.07671232876712</v>
      </c>
      <c r="M436" s="12">
        <v>64.6502732240437</v>
      </c>
      <c r="N436" s="12">
        <v>56.627397260273966</v>
      </c>
      <c r="O436" s="12">
        <v>62.273972602739725</v>
      </c>
      <c r="P436" s="12">
        <v>45.78630136986301</v>
      </c>
      <c r="Q436" s="12">
        <v>37</v>
      </c>
      <c r="R436" s="40"/>
      <c r="S436" s="8">
        <v>47</v>
      </c>
      <c r="T436" s="4">
        <v>21</v>
      </c>
    </row>
    <row r="437" spans="1:20" ht="15" customHeight="1">
      <c r="A437" s="17"/>
      <c r="B437" s="40"/>
      <c r="C437" s="21" t="s">
        <v>32</v>
      </c>
      <c r="D437" s="21"/>
      <c r="E437" s="21"/>
      <c r="F437" s="21"/>
      <c r="G437" s="21"/>
      <c r="H437" s="21"/>
      <c r="I437" s="21"/>
      <c r="J437" s="21"/>
      <c r="K437" s="12">
        <v>141.3205479452055</v>
      </c>
      <c r="L437" s="12">
        <v>153.0246575342466</v>
      </c>
      <c r="M437" s="12">
        <v>168</v>
      </c>
      <c r="N437" s="12">
        <v>171</v>
      </c>
      <c r="O437" s="12">
        <v>164</v>
      </c>
      <c r="P437" s="12">
        <v>158.69041095890415</v>
      </c>
      <c r="Q437" s="12">
        <v>151</v>
      </c>
      <c r="R437" s="40"/>
      <c r="S437" s="8">
        <v>48</v>
      </c>
      <c r="T437" s="4">
        <v>22</v>
      </c>
    </row>
    <row r="438" spans="1:20" ht="15" customHeight="1">
      <c r="A438" s="17"/>
      <c r="B438" s="40"/>
      <c r="C438" s="21" t="s">
        <v>31</v>
      </c>
      <c r="D438" s="21"/>
      <c r="E438" s="21"/>
      <c r="F438" s="21"/>
      <c r="G438" s="21"/>
      <c r="H438" s="21"/>
      <c r="I438" s="21"/>
      <c r="J438" s="21"/>
      <c r="K438" s="12">
        <v>2.6767123287671235</v>
      </c>
      <c r="L438" s="12">
        <v>4.624657534246575</v>
      </c>
      <c r="M438" s="12">
        <v>3.5737704918032787</v>
      </c>
      <c r="N438" s="12">
        <v>3.1945205479452055</v>
      </c>
      <c r="O438" s="12">
        <v>4.238356164383561</v>
      </c>
      <c r="P438" s="12">
        <v>2.032876712328767</v>
      </c>
      <c r="Q438" s="12">
        <v>2</v>
      </c>
      <c r="R438" s="40"/>
      <c r="S438" s="8">
        <v>49</v>
      </c>
      <c r="T438" s="4">
        <v>23</v>
      </c>
    </row>
    <row r="439" spans="1:20" ht="15" customHeight="1">
      <c r="A439" s="17"/>
      <c r="B439" s="17"/>
      <c r="C439" s="21" t="s">
        <v>27</v>
      </c>
      <c r="D439" s="21"/>
      <c r="E439" s="21"/>
      <c r="F439" s="21"/>
      <c r="G439" s="21"/>
      <c r="H439" s="21"/>
      <c r="I439" s="21"/>
      <c r="J439" s="21"/>
      <c r="K439" s="12">
        <f aca="true" t="shared" si="11" ref="K439:Q439">SUM(K431:K438)</f>
        <v>464.68219178082194</v>
      </c>
      <c r="L439" s="12">
        <f t="shared" si="11"/>
        <v>497.013698630137</v>
      </c>
      <c r="M439" s="12">
        <f t="shared" si="11"/>
        <v>523.1530054644809</v>
      </c>
      <c r="N439" s="12">
        <f t="shared" si="11"/>
        <v>501.55342465753415</v>
      </c>
      <c r="O439" s="12">
        <f t="shared" si="11"/>
        <v>489.90136986301366</v>
      </c>
      <c r="P439" s="12">
        <f t="shared" si="11"/>
        <v>471.79999999999995</v>
      </c>
      <c r="Q439" s="12">
        <f t="shared" si="11"/>
        <v>436</v>
      </c>
      <c r="R439" s="17"/>
      <c r="S439" s="8">
        <v>50</v>
      </c>
      <c r="T439" s="4">
        <v>24</v>
      </c>
    </row>
    <row r="440" spans="17:20" ht="15" customHeight="1">
      <c r="Q440" s="66"/>
      <c r="S440" s="8">
        <v>51</v>
      </c>
      <c r="T440" s="4">
        <v>25</v>
      </c>
    </row>
    <row r="441" spans="1:19" ht="21.75" customHeight="1">
      <c r="A441" s="77">
        <f>+A386+1</f>
        <v>8</v>
      </c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9">
        <v>0</v>
      </c>
    </row>
    <row r="442" spans="1:19" ht="21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10">
        <v>0</v>
      </c>
    </row>
    <row r="443" spans="1:19" ht="12" customHeight="1">
      <c r="A443" s="78" t="s">
        <v>6</v>
      </c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10">
        <v>0</v>
      </c>
    </row>
    <row r="444" ht="15" customHeight="1">
      <c r="S444" s="4"/>
    </row>
    <row r="445" spans="2:19" ht="19.5" customHeight="1">
      <c r="B445" s="14" t="s">
        <v>11</v>
      </c>
      <c r="F445" s="1"/>
      <c r="R445" s="16"/>
      <c r="S445" s="8">
        <v>1</v>
      </c>
    </row>
    <row r="446" ht="15" customHeight="1">
      <c r="S446" s="4">
        <v>2</v>
      </c>
    </row>
    <row r="447" ht="15" customHeight="1">
      <c r="S447" s="4">
        <v>3</v>
      </c>
    </row>
    <row r="448" ht="15" customHeight="1">
      <c r="S448" s="4">
        <v>4</v>
      </c>
    </row>
    <row r="449" ht="15" customHeight="1">
      <c r="S449" s="4">
        <v>5</v>
      </c>
    </row>
    <row r="450" ht="15" customHeight="1">
      <c r="S450" s="4">
        <v>6</v>
      </c>
    </row>
    <row r="451" spans="15:19" s="5" customFormat="1" ht="15" customHeight="1">
      <c r="O451" s="3"/>
      <c r="S451" s="4">
        <v>7</v>
      </c>
    </row>
    <row r="452" ht="15" customHeight="1">
      <c r="S452" s="4">
        <v>8</v>
      </c>
    </row>
    <row r="453" ht="15" customHeight="1">
      <c r="S453" s="4">
        <v>9</v>
      </c>
    </row>
    <row r="454" ht="15" customHeight="1">
      <c r="S454" s="4">
        <v>10</v>
      </c>
    </row>
    <row r="455" ht="15" customHeight="1">
      <c r="S455" s="4">
        <v>11</v>
      </c>
    </row>
    <row r="456" ht="15" customHeight="1">
      <c r="S456" s="4">
        <v>12</v>
      </c>
    </row>
    <row r="457" ht="15" customHeight="1">
      <c r="S457" s="4">
        <v>13</v>
      </c>
    </row>
    <row r="458" ht="15" customHeight="1">
      <c r="S458" s="4">
        <v>14</v>
      </c>
    </row>
    <row r="459" ht="15" customHeight="1">
      <c r="S459" s="4">
        <v>15</v>
      </c>
    </row>
    <row r="460" ht="15" customHeight="1">
      <c r="S460" s="4">
        <v>16</v>
      </c>
    </row>
    <row r="461" ht="15" customHeight="1">
      <c r="S461" s="4">
        <v>17</v>
      </c>
    </row>
    <row r="462" ht="15" customHeight="1">
      <c r="S462" s="4">
        <v>18</v>
      </c>
    </row>
    <row r="463" ht="15" customHeight="1">
      <c r="S463" s="4">
        <v>19</v>
      </c>
    </row>
    <row r="464" ht="15" customHeight="1">
      <c r="S464" s="4">
        <v>20</v>
      </c>
    </row>
    <row r="465" ht="15" customHeight="1">
      <c r="S465" s="4">
        <v>21</v>
      </c>
    </row>
    <row r="466" ht="15" customHeight="1">
      <c r="S466" s="4">
        <v>22</v>
      </c>
    </row>
    <row r="467" ht="15" customHeight="1">
      <c r="S467" s="4">
        <v>23</v>
      </c>
    </row>
    <row r="468" spans="7:19" ht="15" customHeight="1">
      <c r="G468" s="6">
        <v>2002</v>
      </c>
      <c r="H468" s="6">
        <v>2003</v>
      </c>
      <c r="I468" s="6">
        <v>2004</v>
      </c>
      <c r="J468" s="6">
        <v>2005</v>
      </c>
      <c r="K468" s="6">
        <v>2006</v>
      </c>
      <c r="L468" s="6">
        <v>2007</v>
      </c>
      <c r="M468" s="6">
        <v>2008</v>
      </c>
      <c r="N468" s="6">
        <v>2009</v>
      </c>
      <c r="O468" s="6">
        <v>2010</v>
      </c>
      <c r="P468" s="6">
        <v>2011</v>
      </c>
      <c r="Q468" s="6">
        <v>2012</v>
      </c>
      <c r="S468" s="4">
        <v>24</v>
      </c>
    </row>
    <row r="469" spans="1:19" ht="15" customHeight="1">
      <c r="A469" s="54" t="s">
        <v>13</v>
      </c>
      <c r="B469" s="21" t="s">
        <v>50</v>
      </c>
      <c r="C469" s="21"/>
      <c r="D469" s="21"/>
      <c r="E469" s="21"/>
      <c r="F469" s="21"/>
      <c r="G469" s="41">
        <v>9.086200215522155</v>
      </c>
      <c r="H469" s="41">
        <v>11.035220489238354</v>
      </c>
      <c r="I469" s="41">
        <v>15.527704796405091</v>
      </c>
      <c r="J469" s="41">
        <v>28.458963979229505</v>
      </c>
      <c r="K469" s="41">
        <v>46.31743511198955</v>
      </c>
      <c r="L469" s="41">
        <v>57.05918555476147</v>
      </c>
      <c r="M469" s="41">
        <v>66.20892730442849</v>
      </c>
      <c r="N469" s="41">
        <v>97.2558954427153</v>
      </c>
      <c r="O469" s="41">
        <v>111.6726551819162</v>
      </c>
      <c r="P469" s="41">
        <v>89.1594821934617</v>
      </c>
      <c r="Q469" s="41">
        <v>82.91</v>
      </c>
      <c r="S469" s="4">
        <v>25</v>
      </c>
    </row>
    <row r="470" spans="2:19" ht="15" customHeight="1">
      <c r="B470" s="11" t="s">
        <v>51</v>
      </c>
      <c r="C470" s="11"/>
      <c r="D470" s="11"/>
      <c r="E470" s="11"/>
      <c r="F470" s="11"/>
      <c r="G470" s="12">
        <v>578</v>
      </c>
      <c r="H470" s="12">
        <v>718</v>
      </c>
      <c r="I470" s="12">
        <v>1041</v>
      </c>
      <c r="J470" s="12">
        <v>1939</v>
      </c>
      <c r="K470" s="12">
        <v>3240</v>
      </c>
      <c r="L470" s="12">
        <v>4071</v>
      </c>
      <c r="M470" s="12">
        <v>4774</v>
      </c>
      <c r="N470" s="12">
        <v>7162</v>
      </c>
      <c r="O470" s="12">
        <v>8348</v>
      </c>
      <c r="P470" s="12">
        <v>6758</v>
      </c>
      <c r="Q470" s="12">
        <v>6301</v>
      </c>
      <c r="S470" s="7">
        <v>26</v>
      </c>
    </row>
    <row r="471" spans="2:20" ht="15" customHeight="1">
      <c r="B471" s="82" t="s">
        <v>12</v>
      </c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S471" s="4">
        <v>27</v>
      </c>
      <c r="T471" s="4">
        <v>1</v>
      </c>
    </row>
    <row r="472" spans="2:20" ht="15" customHeight="1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S472" s="4">
        <v>28</v>
      </c>
      <c r="T472" s="4">
        <v>2</v>
      </c>
    </row>
    <row r="473" spans="1:20" ht="15" customHeight="1">
      <c r="A473" s="17"/>
      <c r="F473" s="1"/>
      <c r="G473" s="1"/>
      <c r="H473" s="1"/>
      <c r="I473" s="1"/>
      <c r="J473" s="1"/>
      <c r="K473" s="1"/>
      <c r="L473" s="1"/>
      <c r="M473" s="1"/>
      <c r="N473" s="1"/>
      <c r="O473" s="47"/>
      <c r="P473" s="1"/>
      <c r="Q473" s="1"/>
      <c r="S473" s="4">
        <v>29</v>
      </c>
      <c r="T473" s="4">
        <v>3</v>
      </c>
    </row>
    <row r="474" spans="1:20" ht="15" customHeight="1">
      <c r="A474" s="17"/>
      <c r="F474" s="1"/>
      <c r="G474" s="1"/>
      <c r="H474" s="1"/>
      <c r="I474" s="1"/>
      <c r="J474" s="1"/>
      <c r="K474" s="1"/>
      <c r="L474" s="1"/>
      <c r="M474" s="1"/>
      <c r="N474" s="1"/>
      <c r="O474" s="47"/>
      <c r="P474" s="1"/>
      <c r="Q474" s="1"/>
      <c r="R474" s="17"/>
      <c r="S474" s="8">
        <v>30</v>
      </c>
      <c r="T474" s="4">
        <v>4</v>
      </c>
    </row>
    <row r="475" spans="1:20" ht="15" customHeight="1">
      <c r="A475" s="17"/>
      <c r="F475" s="1"/>
      <c r="G475" s="1"/>
      <c r="H475" s="1"/>
      <c r="I475" s="1"/>
      <c r="J475" s="1"/>
      <c r="K475" s="1"/>
      <c r="L475" s="1"/>
      <c r="M475" s="1"/>
      <c r="N475" s="1"/>
      <c r="O475" s="47"/>
      <c r="P475" s="1"/>
      <c r="Q475" s="1"/>
      <c r="R475" s="17"/>
      <c r="S475" s="8">
        <v>31</v>
      </c>
      <c r="T475" s="4">
        <v>5</v>
      </c>
    </row>
    <row r="476" spans="1:20" ht="15" customHeight="1">
      <c r="A476" s="17"/>
      <c r="F476" s="1"/>
      <c r="G476" s="1"/>
      <c r="H476" s="1"/>
      <c r="I476" s="1"/>
      <c r="J476" s="1"/>
      <c r="K476" s="1"/>
      <c r="L476" s="1"/>
      <c r="M476" s="1"/>
      <c r="N476" s="1"/>
      <c r="O476" s="47"/>
      <c r="P476" s="1"/>
      <c r="Q476" s="1"/>
      <c r="R476" s="17"/>
      <c r="S476" s="8">
        <v>32</v>
      </c>
      <c r="T476" s="4">
        <v>6</v>
      </c>
    </row>
    <row r="477" spans="1:20" ht="15" customHeight="1">
      <c r="A477" s="1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7"/>
      <c r="S477" s="8">
        <v>33</v>
      </c>
      <c r="T477" s="4">
        <v>7</v>
      </c>
    </row>
    <row r="478" spans="1:20" ht="15" customHeight="1">
      <c r="A478" s="1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7"/>
      <c r="S478" s="8">
        <v>34</v>
      </c>
      <c r="T478" s="4">
        <v>8</v>
      </c>
    </row>
    <row r="479" spans="1:20" ht="15" customHeight="1">
      <c r="A479" s="1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7"/>
      <c r="S479" s="8">
        <v>35</v>
      </c>
      <c r="T479" s="4">
        <v>9</v>
      </c>
    </row>
    <row r="480" spans="1:20" ht="15" customHeight="1">
      <c r="A480" s="1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7"/>
      <c r="S480" s="8">
        <v>36</v>
      </c>
      <c r="T480" s="4">
        <v>10</v>
      </c>
    </row>
    <row r="481" spans="1:20" ht="15" customHeight="1">
      <c r="A481" s="1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0"/>
      <c r="S481" s="8">
        <v>37</v>
      </c>
      <c r="T481" s="4">
        <v>11</v>
      </c>
    </row>
    <row r="482" spans="1:20" ht="15" customHeight="1">
      <c r="A482" s="1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0"/>
      <c r="S482" s="8">
        <v>38</v>
      </c>
      <c r="T482" s="4">
        <v>12</v>
      </c>
    </row>
    <row r="483" spans="1:20" ht="15" customHeight="1">
      <c r="A483" s="17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9"/>
      <c r="P483" s="40"/>
      <c r="Q483" s="40"/>
      <c r="R483" s="40"/>
      <c r="S483" s="8">
        <v>39</v>
      </c>
      <c r="T483" s="4">
        <v>13</v>
      </c>
    </row>
    <row r="484" spans="1:20" ht="15" customHeight="1">
      <c r="A484" s="17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9"/>
      <c r="P484" s="40"/>
      <c r="Q484" s="40"/>
      <c r="R484" s="40"/>
      <c r="S484" s="8">
        <v>40</v>
      </c>
      <c r="T484" s="4">
        <v>14</v>
      </c>
    </row>
    <row r="485" spans="1:20" ht="15" customHeight="1">
      <c r="A485" s="17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9"/>
      <c r="P485" s="40"/>
      <c r="Q485" s="40"/>
      <c r="R485" s="40"/>
      <c r="S485" s="8">
        <v>41</v>
      </c>
      <c r="T485" s="4">
        <v>15</v>
      </c>
    </row>
    <row r="486" spans="1:20" ht="15" customHeight="1">
      <c r="A486" s="17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9"/>
      <c r="P486" s="40"/>
      <c r="Q486" s="40"/>
      <c r="R486" s="40"/>
      <c r="S486" s="8">
        <v>42</v>
      </c>
      <c r="T486" s="4">
        <v>16</v>
      </c>
    </row>
    <row r="487" spans="1:20" ht="15" customHeight="1">
      <c r="A487" s="17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9"/>
      <c r="P487" s="40"/>
      <c r="Q487" s="40"/>
      <c r="R487" s="40"/>
      <c r="S487" s="8">
        <v>43</v>
      </c>
      <c r="T487" s="4">
        <v>17</v>
      </c>
    </row>
    <row r="488" spans="1:20" ht="15" customHeight="1">
      <c r="A488" s="17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9"/>
      <c r="P488" s="40"/>
      <c r="Q488" s="40"/>
      <c r="R488" s="40"/>
      <c r="S488" s="8">
        <v>44</v>
      </c>
      <c r="T488" s="4">
        <v>18</v>
      </c>
    </row>
    <row r="489" spans="1:20" ht="15" customHeight="1">
      <c r="A489" s="17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9"/>
      <c r="P489" s="40"/>
      <c r="Q489" s="40"/>
      <c r="R489" s="40"/>
      <c r="S489" s="8">
        <v>45</v>
      </c>
      <c r="T489" s="4">
        <v>19</v>
      </c>
    </row>
    <row r="490" spans="1:20" ht="15" customHeight="1">
      <c r="A490" s="17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9"/>
      <c r="P490" s="40"/>
      <c r="Q490" s="40"/>
      <c r="R490" s="40"/>
      <c r="S490" s="8">
        <v>46</v>
      </c>
      <c r="T490" s="4">
        <v>20</v>
      </c>
    </row>
    <row r="491" spans="1:20" ht="15" customHeight="1">
      <c r="A491" s="17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9"/>
      <c r="P491" s="40"/>
      <c r="Q491" s="40"/>
      <c r="R491" s="40"/>
      <c r="S491" s="8">
        <v>47</v>
      </c>
      <c r="T491" s="4">
        <v>21</v>
      </c>
    </row>
    <row r="492" spans="1:20" ht="15" customHeight="1">
      <c r="A492" s="17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9"/>
      <c r="P492" s="40"/>
      <c r="Q492" s="40"/>
      <c r="R492" s="40"/>
      <c r="S492" s="8">
        <v>48</v>
      </c>
      <c r="T492" s="4">
        <v>22</v>
      </c>
    </row>
    <row r="493" spans="1:20" ht="15" customHeight="1">
      <c r="A493" s="17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9"/>
      <c r="P493" s="40"/>
      <c r="Q493" s="40"/>
      <c r="R493" s="40"/>
      <c r="S493" s="8">
        <v>49</v>
      </c>
      <c r="T493" s="4">
        <v>23</v>
      </c>
    </row>
    <row r="494" spans="1:20" ht="1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48"/>
      <c r="P494" s="17"/>
      <c r="Q494" s="17"/>
      <c r="R494" s="17"/>
      <c r="S494" s="8">
        <v>50</v>
      </c>
      <c r="T494" s="4">
        <v>24</v>
      </c>
    </row>
    <row r="495" spans="19:20" ht="15" customHeight="1">
      <c r="S495" s="4">
        <v>51</v>
      </c>
      <c r="T495" s="4">
        <v>25</v>
      </c>
    </row>
  </sheetData>
  <sheetProtection/>
  <mergeCells count="21">
    <mergeCell ref="A166:R167"/>
    <mergeCell ref="A168:R168"/>
    <mergeCell ref="B207:Q208"/>
    <mergeCell ref="B471:Q472"/>
    <mergeCell ref="A386:R387"/>
    <mergeCell ref="A441:R442"/>
    <mergeCell ref="A443:R443"/>
    <mergeCell ref="A221:R222"/>
    <mergeCell ref="A223:R223"/>
    <mergeCell ref="A276:R277"/>
    <mergeCell ref="A278:R278"/>
    <mergeCell ref="A331:R332"/>
    <mergeCell ref="A333:R333"/>
    <mergeCell ref="A388:R388"/>
    <mergeCell ref="D71:I71"/>
    <mergeCell ref="A111:R112"/>
    <mergeCell ref="A113:R113"/>
    <mergeCell ref="A28:B31"/>
    <mergeCell ref="A59:R59"/>
    <mergeCell ref="A57:R58"/>
    <mergeCell ref="D66:I66"/>
  </mergeCells>
  <printOptions horizontalCentered="1" verticalCentered="1"/>
  <pageMargins left="0.75" right="0.75" top="0.4724409448818898" bottom="0.5511811023622047" header="0" footer="0"/>
  <pageSetup horizontalDpi="600" verticalDpi="600" orientation="portrait" paperSize="9" r:id="rId2"/>
  <rowBreaks count="11" manualBreakCount="11">
    <brk id="56" max="17" man="1"/>
    <brk id="110" max="17" man="1"/>
    <brk id="165" max="17" man="1"/>
    <brk id="220" max="17" man="1"/>
    <brk id="275" max="17" man="1"/>
    <brk id="330" max="17" man="1"/>
    <brk id="385" max="17" man="1"/>
    <brk id="440" max="17" man="1"/>
    <brk id="440" max="17" man="1"/>
    <brk id="440" max="17" man="1"/>
    <brk id="49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Dades estadístiques de mesures penals alternatives per a l'any 2012</dc:title>
  <dc:subject/>
  <dc:creator>Departament de Justícia</dc:creator>
  <cp:keywords>dades, estadístiques, mesures, penals, alternatives, 2012</cp:keywords>
  <dc:description/>
  <cp:lastModifiedBy>Departament de Justícia</cp:lastModifiedBy>
  <cp:lastPrinted>2013-05-27T09:44:36Z</cp:lastPrinted>
  <dcterms:created xsi:type="dcterms:W3CDTF">2012-02-06T08:04:34Z</dcterms:created>
  <dcterms:modified xsi:type="dcterms:W3CDTF">2013-06-05T11:10:00Z</dcterms:modified>
  <cp:category/>
  <cp:version/>
  <cp:contentType/>
  <cp:contentStatus/>
</cp:coreProperties>
</file>